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45621"/>
</workbook>
</file>

<file path=xl/calcChain.xml><?xml version="1.0" encoding="utf-8"?>
<calcChain xmlns="http://schemas.openxmlformats.org/spreadsheetml/2006/main">
  <c r="I53" i="1" l="1"/>
  <c r="J53" i="1" s="1"/>
  <c r="I52" i="1"/>
  <c r="J52" i="1" s="1"/>
  <c r="I50" i="1"/>
  <c r="I48" i="1"/>
  <c r="J48" i="1" s="1"/>
  <c r="I47" i="1"/>
  <c r="J47" i="1" s="1"/>
  <c r="I46" i="1"/>
  <c r="J46" i="1" s="1"/>
  <c r="I45" i="1"/>
  <c r="J45" i="1" s="1"/>
  <c r="I44" i="1"/>
  <c r="J44" i="1" s="1"/>
  <c r="I42" i="1"/>
  <c r="I40" i="1"/>
  <c r="J40" i="1" s="1"/>
  <c r="I39" i="1"/>
  <c r="J39" i="1" s="1"/>
  <c r="I38" i="1"/>
  <c r="J38" i="1" s="1"/>
  <c r="J36" i="1" s="1"/>
  <c r="I36" i="1"/>
  <c r="I34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J25" i="1" s="1"/>
  <c r="D27" i="1"/>
  <c r="E27" i="1" s="1"/>
  <c r="D26" i="1"/>
  <c r="E26" i="1" s="1"/>
  <c r="E24" i="1" s="1"/>
  <c r="I25" i="1"/>
  <c r="D24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E14" i="1" s="1"/>
  <c r="E12" i="1" s="1"/>
  <c r="I16" i="1"/>
  <c r="J16" i="1" s="1"/>
  <c r="J14" i="1" s="1"/>
  <c r="J12" i="1" s="1"/>
  <c r="E16" i="1"/>
  <c r="J42" i="1" l="1"/>
  <c r="J50" i="1"/>
  <c r="J34" i="1" s="1"/>
  <c r="D14" i="1"/>
  <c r="D12" i="1" s="1"/>
  <c r="I14" i="1"/>
  <c r="I12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<sst xmlns="http://schemas.openxmlformats.org/spreadsheetml/2006/main" count="66" uniqueCount="63">
  <si>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</si>
  <si>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Marzo del 2017</t>
  </si>
  <si>
    <t>(Pesos)</t>
  </si>
  <si>
    <t>Ente Público:</t>
  </si>
  <si>
    <t>INSTITUTO ESTATAL DE LA CULTURA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</si>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</sst>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_ ;\-0\ 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5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6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7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Border="1" applyAlignment="1"/>
    <xf numFmtId="0" fontId="3" fillId="11" borderId="0" xfId="0" applyFont="1" applyFill="1"/>
    <xf numFmtId="0" fontId="5" fillId="11" borderId="0" xfId="2" applyFont="1" applyFill="1" applyBorder="1" applyAlignment="1">
      <alignment horizontal="center"/>
    </xf>
    <xf numFmtId="0" fontId="5" fillId="11" borderId="0" xfId="2" applyFont="1" applyFill="1" applyBorder="1" applyAlignment="1"/>
    <xf numFmtId="0" fontId="3" fillId="12" borderId="0" xfId="0" applyFont="1" applyFill="1"/>
    <xf numFmtId="0" fontId="6" fillId="11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5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5" fillId="12" borderId="0" xfId="2" applyFont="1" applyFill="1" applyBorder="1" applyAlignment="1"/>
    <xf numFmtId="0" fontId="3" fillId="12" borderId="0" xfId="0" applyFont="1" applyFill="1" applyAlignment="1">
      <alignment wrapText="1"/>
    </xf>
    <xf numFmtId="0" fontId="5" fillId="12" borderId="0" xfId="2" applyFont="1" applyFill="1" applyBorder="1" applyAlignment="1">
      <alignment horizontal="centerContinuous"/>
    </xf>
    <xf numFmtId="0" fontId="6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 applyBorder="1" applyAlignment="1">
      <alignment wrapText="1"/>
    </xf>
    <xf numFmtId="0" fontId="4" fillId="12" borderId="0" xfId="2" applyFont="1" applyFill="1" applyBorder="1" applyAlignment="1">
      <alignment horizontal="center" vertical="center"/>
    </xf>
    <xf numFmtId="0" fontId="4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165" fontId="5" fillId="11" borderId="4" xfId="1" applyNumberFormat="1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0" fontId="5" fillId="11" borderId="5" xfId="2" applyFont="1" applyFill="1" applyBorder="1" applyAlignment="1">
      <alignment horizontal="center" vertical="center"/>
    </xf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4" fillId="12" borderId="0" xfId="2" applyFont="1" applyFill="1" applyBorder="1" applyAlignment="1"/>
    <xf numFmtId="0" fontId="3" fillId="12" borderId="0" xfId="0" applyFont="1" applyFill="1" applyBorder="1" applyAlignment="1"/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7" fillId="12" borderId="0" xfId="2" applyFont="1" applyFill="1" applyBorder="1" applyAlignment="1">
      <alignment horizontal="center"/>
    </xf>
    <xf numFmtId="0" fontId="3" fillId="12" borderId="0" xfId="0" applyFont="1" applyFill="1" applyBorder="1" applyAlignment="1">
      <alignment vertical="top"/>
    </xf>
    <xf numFmtId="0" fontId="4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0" applyNumberFormat="1" applyFont="1" applyFill="1" applyBorder="1" applyAlignment="1" applyProtection="1">
      <alignment horizontal="right" vertical="top"/>
    </xf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3" fontId="4" fillId="12" borderId="0" xfId="0" applyNumberFormat="1" applyFont="1" applyFill="1" applyBorder="1" applyAlignment="1" applyProtection="1">
      <alignment horizontal="right" vertical="top"/>
    </xf>
    <xf numFmtId="0" fontId="4" fillId="12" borderId="0" xfId="0" applyFont="1" applyFill="1" applyBorder="1" applyAlignment="1">
      <alignment horizontal="left" vertical="top" wrapText="1"/>
    </xf>
    <xf numFmtId="3" fontId="4" fillId="12" borderId="0" xfId="1" applyNumberFormat="1" applyFont="1" applyFill="1" applyBorder="1" applyAlignment="1" applyProtection="1">
      <alignment horizontal="right" vertical="top" wrapText="1"/>
    </xf>
    <xf numFmtId="0" fontId="4" fillId="12" borderId="0" xfId="0" applyFont="1" applyFill="1" applyBorder="1" applyAlignment="1">
      <alignment horizontal="justify" vertical="top" wrapText="1"/>
    </xf>
    <xf numFmtId="0" fontId="8" fillId="12" borderId="0" xfId="0" applyFont="1" applyFill="1" applyBorder="1" applyAlignment="1">
      <alignment horizontal="left" vertical="top" wrapText="1"/>
    </xf>
    <xf numFmtId="0" fontId="7" fillId="12" borderId="0" xfId="2" applyFont="1" applyFill="1" applyBorder="1" applyAlignment="1" applyProtection="1">
      <alignment horizontal="center"/>
    </xf>
    <xf numFmtId="0" fontId="4" fillId="12" borderId="8" xfId="0" applyFont="1" applyFill="1" applyBorder="1" applyAlignment="1">
      <alignment horizontal="left" vertical="top"/>
    </xf>
    <xf numFmtId="0" fontId="3" fillId="12" borderId="2" xfId="0" applyFont="1" applyFill="1" applyBorder="1"/>
    <xf numFmtId="0" fontId="3" fillId="12" borderId="2" xfId="0" applyFont="1" applyFill="1" applyBorder="1" applyAlignment="1">
      <alignment vertical="top"/>
    </xf>
    <xf numFmtId="0" fontId="4" fillId="12" borderId="2" xfId="0" applyFont="1" applyFill="1" applyBorder="1" applyAlignment="1">
      <alignment horizontal="left" vertical="top" wrapText="1"/>
    </xf>
    <xf numFmtId="3" fontId="4" fillId="12" borderId="2" xfId="1" applyNumberFormat="1" applyFont="1" applyFill="1" applyBorder="1" applyAlignment="1" applyProtection="1">
      <alignment horizontal="right" vertical="top" wrapText="1"/>
    </xf>
    <xf numFmtId="0" fontId="3" fillId="12" borderId="9" xfId="0" applyFont="1" applyFill="1" applyBorder="1"/>
    <xf numFmtId="0" fontId="3" fillId="12" borderId="4" xfId="0" applyFont="1" applyFill="1" applyBorder="1"/>
    <xf numFmtId="0" fontId="4" fillId="12" borderId="2" xfId="0" applyFont="1" applyFill="1" applyBorder="1" applyAlignment="1">
      <alignment vertical="top"/>
    </xf>
    <xf numFmtId="0" fontId="4" fillId="12" borderId="2" xfId="0" applyFont="1" applyFill="1" applyBorder="1"/>
    <xf numFmtId="164" fontId="4" fillId="12" borderId="2" xfId="1" applyFont="1" applyFill="1" applyBorder="1"/>
    <xf numFmtId="0" fontId="4" fillId="12" borderId="2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/>
    <xf numFmtId="164" fontId="4" fillId="12" borderId="0" xfId="1" applyFont="1" applyFill="1" applyBorder="1"/>
    <xf numFmtId="0" fontId="4" fillId="12" borderId="0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wrapText="1"/>
    </xf>
    <xf numFmtId="0" fontId="9" fillId="12" borderId="0" xfId="0" applyFont="1" applyFill="1" applyBorder="1" applyAlignment="1">
      <alignment horizontal="left" vertical="top"/>
    </xf>
    <xf numFmtId="0" fontId="4" fillId="12" borderId="0" xfId="0" applyFont="1" applyFill="1" applyBorder="1" applyProtection="1">
      <protection locked="0"/>
    </xf>
    <xf numFmtId="164" fontId="4" fillId="12" borderId="0" xfId="1" applyFont="1" applyFill="1" applyBorder="1" applyProtection="1">
      <protection locked="0"/>
    </xf>
    <xf numFmtId="0" fontId="4" fillId="12" borderId="0" xfId="0" applyFont="1" applyFill="1" applyBorder="1" applyAlignment="1" applyProtection="1">
      <alignment vertical="center"/>
      <protection locked="0"/>
    </xf>
    <xf numFmtId="0" fontId="4" fillId="12" borderId="0" xfId="0" applyFont="1" applyFill="1" applyBorder="1" applyAlignment="1" applyProtection="1">
      <alignment wrapText="1"/>
      <protection locked="0"/>
    </xf>
    <xf numFmtId="0" fontId="5" fillId="12" borderId="0" xfId="0" applyFont="1" applyFill="1" applyBorder="1" applyAlignment="1">
      <alignment horizontal="right" vertical="top"/>
    </xf>
    <xf numFmtId="0" fontId="3" fillId="12" borderId="10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4" fillId="12" borderId="0" xfId="0" applyFont="1" applyFill="1" applyBorder="1" applyAlignment="1">
      <alignment horizontal="right"/>
    </xf>
    <xf numFmtId="0" fontId="4" fillId="12" borderId="0" xfId="0" applyFont="1" applyFill="1" applyBorder="1" applyAlignment="1" applyProtection="1">
      <alignment horizontal="center" vertical="top" wrapText="1"/>
      <protection locked="0"/>
    </xf>
    <xf numFmtId="164" fontId="4" fillId="12" borderId="0" xfId="1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4" fillId="12" borderId="0" xfId="0" applyFont="1" applyFill="1" applyBorder="1" applyAlignment="1">
      <alignment horizontal="left" vertical="top"/>
    </xf>
  </cellXfs>
  <cellStyles count="25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6 2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3" xfId="38"/>
    <cellStyle name="Millares 2 3 2" xfId="39"/>
    <cellStyle name="Millares 2 3 3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3 7" xfId="53"/>
    <cellStyle name="Millares 4" xfId="54"/>
    <cellStyle name="Millares 4 2" xfId="55"/>
    <cellStyle name="Millares 4 3" xfId="56"/>
    <cellStyle name="Millares 5" xfId="57"/>
    <cellStyle name="Millares 6" xfId="58"/>
    <cellStyle name="Millares 7" xfId="59"/>
    <cellStyle name="Millares 8" xfId="60"/>
    <cellStyle name="Millares 8 2" xfId="61"/>
    <cellStyle name="Millares 9" xfId="62"/>
    <cellStyle name="Moneda 2" xfId="63"/>
    <cellStyle name="Moneda 2 2" xfId="64"/>
    <cellStyle name="Moneda 3" xfId="65"/>
    <cellStyle name="Normal" xfId="0" builtinId="0"/>
    <cellStyle name="Normal 10" xfId="66"/>
    <cellStyle name="Normal 10 2" xfId="67"/>
    <cellStyle name="Normal 10 3" xfId="68"/>
    <cellStyle name="Normal 10 4" xfId="69"/>
    <cellStyle name="Normal 10 5" xfId="70"/>
    <cellStyle name="Normal 11" xfId="71"/>
    <cellStyle name="Normal 12" xfId="72"/>
    <cellStyle name="Normal 12 2" xfId="73"/>
    <cellStyle name="Normal 13" xfId="74"/>
    <cellStyle name="Normal 14" xfId="75"/>
    <cellStyle name="Normal 15" xfId="76"/>
    <cellStyle name="Normal 2" xfId="2"/>
    <cellStyle name="Normal 2 10" xfId="77"/>
    <cellStyle name="Normal 2 10 2" xfId="78"/>
    <cellStyle name="Normal 2 10 3" xfId="79"/>
    <cellStyle name="Normal 2 11" xfId="80"/>
    <cellStyle name="Normal 2 11 2" xfId="81"/>
    <cellStyle name="Normal 2 11 3" xfId="82"/>
    <cellStyle name="Normal 2 12" xfId="83"/>
    <cellStyle name="Normal 2 12 2" xfId="84"/>
    <cellStyle name="Normal 2 12 3" xfId="85"/>
    <cellStyle name="Normal 2 13" xfId="86"/>
    <cellStyle name="Normal 2 13 2" xfId="87"/>
    <cellStyle name="Normal 2 13 3" xfId="88"/>
    <cellStyle name="Normal 2 14" xfId="89"/>
    <cellStyle name="Normal 2 14 2" xfId="90"/>
    <cellStyle name="Normal 2 14 3" xfId="91"/>
    <cellStyle name="Normal 2 15" xfId="92"/>
    <cellStyle name="Normal 2 15 2" xfId="93"/>
    <cellStyle name="Normal 2 15 3" xfId="94"/>
    <cellStyle name="Normal 2 16" xfId="95"/>
    <cellStyle name="Normal 2 16 2" xfId="96"/>
    <cellStyle name="Normal 2 16 3" xfId="97"/>
    <cellStyle name="Normal 2 17" xfId="98"/>
    <cellStyle name="Normal 2 17 2" xfId="99"/>
    <cellStyle name="Normal 2 17 3" xfId="100"/>
    <cellStyle name="Normal 2 18" xfId="101"/>
    <cellStyle name="Normal 2 18 2" xfId="102"/>
    <cellStyle name="Normal 2 19" xfId="103"/>
    <cellStyle name="Normal 2 2" xfId="104"/>
    <cellStyle name="Normal 2 2 10" xfId="105"/>
    <cellStyle name="Normal 2 2 11" xfId="106"/>
    <cellStyle name="Normal 2 2 12" xfId="107"/>
    <cellStyle name="Normal 2 2 13" xfId="108"/>
    <cellStyle name="Normal 2 2 14" xfId="109"/>
    <cellStyle name="Normal 2 2 15" xfId="110"/>
    <cellStyle name="Normal 2 2 16" xfId="111"/>
    <cellStyle name="Normal 2 2 17" xfId="112"/>
    <cellStyle name="Normal 2 2 18" xfId="113"/>
    <cellStyle name="Normal 2 2 19" xfId="114"/>
    <cellStyle name="Normal 2 2 2" xfId="115"/>
    <cellStyle name="Normal 2 2 2 2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20" xfId="122"/>
    <cellStyle name="Normal 2 2 21" xfId="123"/>
    <cellStyle name="Normal 2 2 22" xfId="124"/>
    <cellStyle name="Normal 2 2 23" xfId="125"/>
    <cellStyle name="Normal 2 2 3" xfId="126"/>
    <cellStyle name="Normal 2 2 4" xfId="127"/>
    <cellStyle name="Normal 2 2 5" xfId="128"/>
    <cellStyle name="Normal 2 2 6" xfId="129"/>
    <cellStyle name="Normal 2 2 7" xfId="130"/>
    <cellStyle name="Normal 2 2 8" xfId="131"/>
    <cellStyle name="Normal 2 2 9" xfId="132"/>
    <cellStyle name="Normal 2 20" xfId="133"/>
    <cellStyle name="Normal 2 21" xfId="134"/>
    <cellStyle name="Normal 2 22" xfId="135"/>
    <cellStyle name="Normal 2 23" xfId="136"/>
    <cellStyle name="Normal 2 24" xfId="137"/>
    <cellStyle name="Normal 2 25" xfId="138"/>
    <cellStyle name="Normal 2 26" xfId="139"/>
    <cellStyle name="Normal 2 27" xfId="140"/>
    <cellStyle name="Normal 2 28" xfId="141"/>
    <cellStyle name="Normal 2 29" xfId="142"/>
    <cellStyle name="Normal 2 3" xfId="143"/>
    <cellStyle name="Normal 2 3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0" xfId="151"/>
    <cellStyle name="Normal 2 4" xfId="152"/>
    <cellStyle name="Normal 2 4 2" xfId="153"/>
    <cellStyle name="Normal 2 4 3" xfId="154"/>
    <cellStyle name="Normal 2 5" xfId="155"/>
    <cellStyle name="Normal 2 5 2" xfId="156"/>
    <cellStyle name="Normal 2 5 3" xfId="157"/>
    <cellStyle name="Normal 2 6" xfId="158"/>
    <cellStyle name="Normal 2 6 2" xfId="159"/>
    <cellStyle name="Normal 2 6 3" xfId="160"/>
    <cellStyle name="Normal 2 7" xfId="161"/>
    <cellStyle name="Normal 2 7 2" xfId="162"/>
    <cellStyle name="Normal 2 7 3" xfId="163"/>
    <cellStyle name="Normal 2 8" xfId="164"/>
    <cellStyle name="Normal 2 8 2" xfId="165"/>
    <cellStyle name="Normal 2 8 3" xfId="166"/>
    <cellStyle name="Normal 2 82" xfId="167"/>
    <cellStyle name="Normal 2 83" xfId="168"/>
    <cellStyle name="Normal 2 86" xfId="169"/>
    <cellStyle name="Normal 2 9" xfId="170"/>
    <cellStyle name="Normal 2 9 2" xfId="171"/>
    <cellStyle name="Normal 2 9 3" xfId="172"/>
    <cellStyle name="Normal 3" xfId="173"/>
    <cellStyle name="Normal 3 10" xfId="174"/>
    <cellStyle name="Normal 3 2" xfId="175"/>
    <cellStyle name="Normal 3 3" xfId="176"/>
    <cellStyle name="Normal 3 4" xfId="177"/>
    <cellStyle name="Normal 3 5" xfId="178"/>
    <cellStyle name="Normal 3 6" xfId="179"/>
    <cellStyle name="Normal 3 7" xfId="180"/>
    <cellStyle name="Normal 3 8" xfId="181"/>
    <cellStyle name="Normal 3 9" xfId="182"/>
    <cellStyle name="Normal 4" xfId="183"/>
    <cellStyle name="Normal 4 2" xfId="184"/>
    <cellStyle name="Normal 4 2 2" xfId="185"/>
    <cellStyle name="Normal 4 3" xfId="186"/>
    <cellStyle name="Normal 4 4" xfId="187"/>
    <cellStyle name="Normal 4 5" xfId="188"/>
    <cellStyle name="Normal 5" xfId="189"/>
    <cellStyle name="Normal 5 10" xfId="190"/>
    <cellStyle name="Normal 5 11" xfId="191"/>
    <cellStyle name="Normal 5 12" xfId="192"/>
    <cellStyle name="Normal 5 13" xfId="193"/>
    <cellStyle name="Normal 5 14" xfId="194"/>
    <cellStyle name="Normal 5 15" xfId="195"/>
    <cellStyle name="Normal 5 16" xfId="196"/>
    <cellStyle name="Normal 5 17" xfId="197"/>
    <cellStyle name="Normal 5 2" xfId="198"/>
    <cellStyle name="Normal 5 2 2" xfId="199"/>
    <cellStyle name="Normal 5 3" xfId="200"/>
    <cellStyle name="Normal 5 3 2" xfId="201"/>
    <cellStyle name="Normal 5 4" xfId="202"/>
    <cellStyle name="Normal 5 4 2" xfId="203"/>
    <cellStyle name="Normal 5 5" xfId="204"/>
    <cellStyle name="Normal 5 5 2" xfId="205"/>
    <cellStyle name="Normal 5 6" xfId="206"/>
    <cellStyle name="Normal 5 7" xfId="207"/>
    <cellStyle name="Normal 5 7 2" xfId="208"/>
    <cellStyle name="Normal 5 8" xfId="209"/>
    <cellStyle name="Normal 5 9" xfId="210"/>
    <cellStyle name="Normal 56" xfId="211"/>
    <cellStyle name="Normal 6" xfId="212"/>
    <cellStyle name="Normal 6 2" xfId="213"/>
    <cellStyle name="Normal 6 3" xfId="214"/>
    <cellStyle name="Normal 7" xfId="215"/>
    <cellStyle name="Normal 7 10" xfId="216"/>
    <cellStyle name="Normal 7 11" xfId="217"/>
    <cellStyle name="Normal 7 12" xfId="218"/>
    <cellStyle name="Normal 7 13" xfId="219"/>
    <cellStyle name="Normal 7 14" xfId="220"/>
    <cellStyle name="Normal 7 15" xfId="221"/>
    <cellStyle name="Normal 7 16" xfId="222"/>
    <cellStyle name="Normal 7 17" xfId="223"/>
    <cellStyle name="Normal 7 18" xfId="224"/>
    <cellStyle name="Normal 7 2" xfId="225"/>
    <cellStyle name="Normal 7 3" xfId="226"/>
    <cellStyle name="Normal 7 4" xfId="227"/>
    <cellStyle name="Normal 7 5" xfId="228"/>
    <cellStyle name="Normal 7 6" xfId="229"/>
    <cellStyle name="Normal 7 7" xfId="230"/>
    <cellStyle name="Normal 7 8" xfId="231"/>
    <cellStyle name="Normal 7 9" xfId="232"/>
    <cellStyle name="Normal 8" xfId="233"/>
    <cellStyle name="Normal 9" xfId="234"/>
    <cellStyle name="Normal 9 2" xfId="235"/>
    <cellStyle name="Normal 9 3" xfId="236"/>
    <cellStyle name="Notas 2" xfId="237"/>
    <cellStyle name="Porcentaje 2" xfId="238"/>
    <cellStyle name="Porcentual 2" xfId="239"/>
    <cellStyle name="SAPBEXstdItem" xfId="240"/>
    <cellStyle name="Total 10" xfId="241"/>
    <cellStyle name="Total 11" xfId="242"/>
    <cellStyle name="Total 12" xfId="243"/>
    <cellStyle name="Total 13" xfId="244"/>
    <cellStyle name="Total 14" xfId="245"/>
    <cellStyle name="Total 2" xfId="246"/>
    <cellStyle name="Total 3" xfId="247"/>
    <cellStyle name="Total 4" xfId="248"/>
    <cellStyle name="Total 5" xfId="249"/>
    <cellStyle name="Total 6" xfId="250"/>
    <cellStyle name="Total 7" xfId="251"/>
    <cellStyle name="Total 8" xfId="252"/>
    <cellStyle name="Total 9" xfId="2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NORA/ESTADOS%20FINANCIEROS%202017/INFORMACION%20FINANCIERA%20DGCG%202017/INFORMACION%20FINANCIERA%20MARZO%202017/Formatos%20Fros%20y%20Pptale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>
        <row r="16">
          <cell r="D16">
            <v>59532426.039999999</v>
          </cell>
          <cell r="E16">
            <v>51481749.869999997</v>
          </cell>
          <cell r="I16">
            <v>10965430.130000001</v>
          </cell>
          <cell r="J16">
            <v>14048246.65</v>
          </cell>
        </row>
        <row r="17">
          <cell r="D17">
            <v>2783259.14</v>
          </cell>
          <cell r="E17">
            <v>3465851.14</v>
          </cell>
          <cell r="I17">
            <v>0</v>
          </cell>
          <cell r="J17">
            <v>0</v>
          </cell>
        </row>
        <row r="18">
          <cell r="D18">
            <v>1336935.3999999999</v>
          </cell>
          <cell r="E18">
            <v>481683.86</v>
          </cell>
          <cell r="I18">
            <v>0</v>
          </cell>
          <cell r="J18">
            <v>0</v>
          </cell>
        </row>
        <row r="19">
          <cell r="D19">
            <v>519034.79</v>
          </cell>
          <cell r="E19">
            <v>515980.84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41833.94</v>
          </cell>
          <cell r="E22">
            <v>41833.94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39507175.219999999</v>
          </cell>
          <cell r="E29">
            <v>27649891.09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66693431.159999996</v>
          </cell>
          <cell r="E31">
            <v>116370026.37</v>
          </cell>
          <cell r="I31">
            <v>0</v>
          </cell>
          <cell r="J31">
            <v>0</v>
          </cell>
        </row>
        <row r="32">
          <cell r="D32">
            <v>162666238.02000001</v>
          </cell>
          <cell r="E32">
            <v>167492531.86000001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-63727259.380000003</v>
          </cell>
          <cell r="E34">
            <v>-63727259.380000003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204955274.53</v>
          </cell>
          <cell r="J44">
            <v>256173676.16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19502492.59</v>
          </cell>
          <cell r="J50">
            <v>833683.15</v>
          </cell>
        </row>
        <row r="51">
          <cell r="I51">
            <v>33921278.469999999</v>
          </cell>
          <cell r="J51">
            <v>32712902.640000001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8598.61</v>
          </cell>
          <cell r="J54">
            <v>3780.99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zoomScale="80" zoomScaleNormal="80" zoomScalePageLayoutView="80" workbookViewId="0">
      <selection activeCell="D39" sqref="D39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55185481.050000012</v>
      </c>
      <c r="E12" s="36">
        <f>E14+E24</f>
        <v>20766265.789999999</v>
      </c>
      <c r="F12" s="33"/>
      <c r="G12" s="35" t="s">
        <v>9</v>
      </c>
      <c r="H12" s="35"/>
      <c r="I12" s="36">
        <f>I14+I25</f>
        <v>0</v>
      </c>
      <c r="J12" s="36">
        <f>J14+J25</f>
        <v>3082816.5199999996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682592</v>
      </c>
      <c r="E14" s="36">
        <f>SUM(E16:E22)</f>
        <v>8908981.6600000001</v>
      </c>
      <c r="F14" s="33"/>
      <c r="G14" s="35" t="s">
        <v>11</v>
      </c>
      <c r="H14" s="35"/>
      <c r="I14" s="36">
        <f>SUM(I16:I23)</f>
        <v>0</v>
      </c>
      <c r="J14" s="36">
        <f>SUM(J16:J23)</f>
        <v>3082816.5199999996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0</v>
      </c>
      <c r="E16" s="42">
        <f>IF(D16&gt;0,0,[1]ESF!D16-[1]ESF!E16)</f>
        <v>8050676.1700000018</v>
      </c>
      <c r="F16" s="33"/>
      <c r="G16" s="41" t="s">
        <v>13</v>
      </c>
      <c r="H16" s="41"/>
      <c r="I16" s="42">
        <f>IF([1]ESF!I16&gt;[1]ESF!J16,[1]ESF!I16-[1]ESF!J16,0)</f>
        <v>0</v>
      </c>
      <c r="J16" s="42">
        <f>IF(I16&gt;0,0,[1]ESF!J16-[1]ESF!I16)</f>
        <v>3082816.5199999996</v>
      </c>
      <c r="K16" s="29"/>
    </row>
    <row r="17" spans="1:11" x14ac:dyDescent="0.2">
      <c r="A17" s="34"/>
      <c r="B17" s="41" t="s">
        <v>14</v>
      </c>
      <c r="C17" s="41"/>
      <c r="D17" s="42">
        <f>IF([1]ESF!D17&lt;[1]ESF!E17,[1]ESF!E17-[1]ESF!D17,0)</f>
        <v>682592</v>
      </c>
      <c r="E17" s="42">
        <f>IF(D17&gt;0,0,[1]ESF!D17-[1]ESF!E17)</f>
        <v>0</v>
      </c>
      <c r="F17" s="33"/>
      <c r="G17" s="41" t="s">
        <v>15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16</v>
      </c>
      <c r="C18" s="41"/>
      <c r="D18" s="42">
        <f>IF([1]ESF!D18&lt;[1]ESF!E18,[1]ESF!E18-[1]ESF!D18,0)</f>
        <v>0</v>
      </c>
      <c r="E18" s="42">
        <f>IF(D18&gt;0,0,[1]ESF!D18-[1]ESF!E18)</f>
        <v>855251.53999999992</v>
      </c>
      <c r="F18" s="33"/>
      <c r="G18" s="41" t="s">
        <v>17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18</v>
      </c>
      <c r="C19" s="41"/>
      <c r="D19" s="42">
        <f>IF([1]ESF!D19&lt;[1]ESF!E19,[1]ESF!E19-[1]ESF!D19,0)</f>
        <v>0</v>
      </c>
      <c r="E19" s="42">
        <f>IF(D19&gt;0,0,[1]ESF!D19-[1]ESF!E19)</f>
        <v>3053.9499999999534</v>
      </c>
      <c r="F19" s="33"/>
      <c r="G19" s="41" t="s">
        <v>19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20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21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22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23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24</v>
      </c>
      <c r="C22" s="41"/>
      <c r="D22" s="42">
        <f>IF([1]ESF!D22&lt;[1]ESF!E22,[1]ESF!E22-[1]ESF!D22,0)</f>
        <v>0</v>
      </c>
      <c r="E22" s="42">
        <f>IF(D22&gt;0,0,[1]ESF!D22-[1]ESF!E22)</f>
        <v>0</v>
      </c>
      <c r="F22" s="33"/>
      <c r="G22" s="41" t="s">
        <v>25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2">
        <f>IF([1]ESF!I23&gt;[1]ESF!J23,[1]ESF!I23-[1]ESF!J23,0)</f>
        <v>0</v>
      </c>
      <c r="J23" s="42">
        <f>IF(I23&gt;0,0,[1]ESF!J23-[1]ESF!I23)</f>
        <v>0</v>
      </c>
      <c r="K23" s="29"/>
    </row>
    <row r="24" spans="1:11" x14ac:dyDescent="0.2">
      <c r="A24" s="37"/>
      <c r="B24" s="35" t="s">
        <v>27</v>
      </c>
      <c r="C24" s="35"/>
      <c r="D24" s="36">
        <f>SUM(D26:D34)</f>
        <v>54502889.050000012</v>
      </c>
      <c r="E24" s="36">
        <f>SUM(E26:E34)</f>
        <v>11857284.129999999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28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29</v>
      </c>
      <c r="C26" s="41"/>
      <c r="D26" s="42">
        <f>IF([1]ESF!D29&lt;[1]ESF!E29,[1]ESF!E29-[1]ESF!D29,0)</f>
        <v>0</v>
      </c>
      <c r="E26" s="42">
        <f>IF(D26&gt;0,0,[1]ESF!D29-[1]ESF!E29)</f>
        <v>11857284.129999999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30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31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32</v>
      </c>
      <c r="C28" s="41"/>
      <c r="D28" s="42">
        <f>IF([1]ESF!D31&lt;[1]ESF!E31,[1]ESF!E31-[1]ESF!D31,0)</f>
        <v>49676595.210000008</v>
      </c>
      <c r="E28" s="42">
        <f>IF(D28&gt;0,0,[1]ESF!D31-[1]ESF!E31)</f>
        <v>0</v>
      </c>
      <c r="F28" s="33"/>
      <c r="G28" s="41" t="s">
        <v>33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34</v>
      </c>
      <c r="C29" s="41"/>
      <c r="D29" s="42">
        <f>IF([1]ESF!D32&lt;[1]ESF!E32,[1]ESF!E32-[1]ESF!D32,0)</f>
        <v>4826293.8400000036</v>
      </c>
      <c r="E29" s="42">
        <f>IF(D29&gt;0,0,[1]ESF!D32-[1]ESF!E32)</f>
        <v>0</v>
      </c>
      <c r="F29" s="33"/>
      <c r="G29" s="41" t="s">
        <v>35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36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37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38</v>
      </c>
      <c r="C31" s="43"/>
      <c r="D31" s="42">
        <f>IF([1]ESF!D34&lt;[1]ESF!E34,[1]ESF!E34-[1]ESF!D34,0)</f>
        <v>0</v>
      </c>
      <c r="E31" s="42">
        <f>IF(D31&gt;0,0,[1]ESF!D34-[1]ESF!E34)</f>
        <v>0</v>
      </c>
      <c r="F31" s="33"/>
      <c r="G31" s="43" t="s">
        <v>39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40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41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42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43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19882002.890000001</v>
      </c>
      <c r="J34" s="36">
        <f>J36+J42+J50</f>
        <v>51218401.629999995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0</v>
      </c>
      <c r="J36" s="36">
        <f>SUM(J38:J40)</f>
        <v>51218401.629999995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f>IF([1]ESF!I44&gt;[1]ESF!J44,[1]ESF!I44-[1]ESF!J44,0)</f>
        <v>0</v>
      </c>
      <c r="J38" s="42">
        <f>IF(I38&gt;0,0,[1]ESF!J44-[1]ESF!I44)</f>
        <v>51218401.629999995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19882002.890000001</v>
      </c>
      <c r="J42" s="36">
        <f>SUM(J44:J48)</f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2">
        <f>IF([1]ESF!I50&gt;[1]ESF!J50,[1]ESF!I50-[1]ESF!J50,0)</f>
        <v>18668809.440000001</v>
      </c>
      <c r="J44" s="42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2">
        <f>IF([1]ESF!I51&gt;[1]ESF!J51,[1]ESF!I51-[1]ESF!J51,0)</f>
        <v>1208375.8299999982</v>
      </c>
      <c r="J45" s="42">
        <f>IF(I45&gt;0,0,[1]ESF!J51-[1]ESF!I51)</f>
        <v>0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2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2">
        <f>IF([1]ESF!I54&gt;[1]ESF!J54,[1]ESF!I54-[1]ESF!J54,0)</f>
        <v>4817.6200000000008</v>
      </c>
      <c r="J48" s="42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46"/>
      <c r="B53" s="47"/>
      <c r="C53" s="47"/>
      <c r="D53" s="47"/>
      <c r="E53" s="47"/>
      <c r="F53" s="48"/>
      <c r="G53" s="49" t="s">
        <v>57</v>
      </c>
      <c r="H53" s="49"/>
      <c r="I53" s="50">
        <f>IF([1]ESF!I59&gt;[1]ESF!J59,[1]ESF!I59-[1]ESF!J59,0)</f>
        <v>0</v>
      </c>
      <c r="J53" s="50">
        <f>IF(I53&gt;0,0,[1]ESF!J59-[1]ESF!I59)</f>
        <v>0</v>
      </c>
      <c r="K53" s="51"/>
    </row>
    <row r="54" spans="1:11" ht="6" customHeight="1" x14ac:dyDescent="0.2">
      <c r="A54" s="52"/>
      <c r="B54" s="47"/>
      <c r="C54" s="53"/>
      <c r="D54" s="54"/>
      <c r="E54" s="55"/>
      <c r="F54" s="55"/>
      <c r="G54" s="47"/>
      <c r="H54" s="56"/>
      <c r="I54" s="54"/>
      <c r="J54" s="55"/>
      <c r="K54" s="55"/>
    </row>
    <row r="55" spans="1:11" ht="6" customHeight="1" x14ac:dyDescent="0.2">
      <c r="A55" s="15"/>
      <c r="C55" s="57"/>
      <c r="D55" s="58"/>
      <c r="E55" s="59"/>
      <c r="F55" s="59"/>
      <c r="H55" s="60"/>
      <c r="I55" s="58"/>
      <c r="J55" s="59"/>
      <c r="K55" s="59"/>
    </row>
    <row r="56" spans="1:11" ht="6" customHeight="1" x14ac:dyDescent="0.2">
      <c r="B56" s="57"/>
      <c r="C56" s="58"/>
      <c r="D56" s="59"/>
      <c r="E56" s="59"/>
      <c r="G56" s="61"/>
      <c r="H56" s="62"/>
      <c r="I56" s="59"/>
      <c r="J56" s="59"/>
    </row>
    <row r="57" spans="1:11" ht="15" customHeight="1" x14ac:dyDescent="0.2">
      <c r="B57" s="63" t="s">
        <v>58</v>
      </c>
      <c r="C57" s="63"/>
      <c r="D57" s="63"/>
      <c r="E57" s="63"/>
      <c r="F57" s="63"/>
      <c r="G57" s="63"/>
      <c r="H57" s="63"/>
      <c r="I57" s="63"/>
      <c r="J57" s="63"/>
    </row>
    <row r="58" spans="1:11" ht="9.75" customHeight="1" x14ac:dyDescent="0.2">
      <c r="B58" s="57"/>
      <c r="C58" s="58"/>
      <c r="D58" s="59"/>
      <c r="E58" s="59"/>
      <c r="G58" s="61"/>
      <c r="H58" s="62"/>
      <c r="I58" s="59"/>
      <c r="J58" s="59"/>
    </row>
    <row r="59" spans="1:11" ht="50.1" customHeight="1" x14ac:dyDescent="0.2">
      <c r="B59" s="57"/>
      <c r="C59" s="64"/>
      <c r="D59" s="65"/>
      <c r="E59" s="59"/>
      <c r="G59" s="66"/>
      <c r="H59" s="67"/>
      <c r="I59" s="59"/>
      <c r="J59" s="59"/>
    </row>
    <row r="60" spans="1:11" ht="14.1" customHeight="1" x14ac:dyDescent="0.2">
      <c r="B60" s="68"/>
      <c r="C60" s="69" t="s">
        <v>59</v>
      </c>
      <c r="D60" s="69"/>
      <c r="E60" s="59"/>
      <c r="F60" s="59"/>
      <c r="G60" s="70" t="s">
        <v>60</v>
      </c>
      <c r="H60" s="70"/>
      <c r="I60" s="39"/>
      <c r="J60" s="59"/>
    </row>
    <row r="61" spans="1:11" ht="14.1" customHeight="1" x14ac:dyDescent="0.2">
      <c r="B61" s="71"/>
      <c r="C61" s="72" t="s">
        <v>61</v>
      </c>
      <c r="D61" s="72"/>
      <c r="E61" s="73"/>
      <c r="F61" s="73"/>
      <c r="G61" s="74" t="s">
        <v>62</v>
      </c>
      <c r="H61" s="74"/>
      <c r="I61" s="39"/>
      <c r="J61" s="59"/>
    </row>
    <row r="62" spans="1:11" x14ac:dyDescent="0.2">
      <c r="A62" s="75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/>
  <pageMargins left="0.98425196850393704" right="0.98425196850393704" top="0.98425196850393704" bottom="0.98425196850393704" header="0.51181102362204722" footer="0.51181102362204722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2017-07-25T15:18:36Z</dcterms:created>
  <dcterms:modified xsi:type="dcterms:W3CDTF">2017-07-25T15:18:58Z</dcterms:modified>
</cp:coreProperties>
</file>