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EAI" sheetId="1" r:id="rId1"/>
  </sheets>
  <definedNames>
    <definedName name="_xlnm.Print_Area" localSheetId="0">EAI!$B$1:$J$45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/>
  <c r="G14" i="1"/>
  <c r="J14" i="1"/>
  <c r="G15" i="1"/>
  <c r="J15" i="1"/>
  <c r="E16" i="1"/>
  <c r="E12" i="1" s="1"/>
  <c r="F16" i="1"/>
  <c r="F12" i="1" s="1"/>
  <c r="H16" i="1"/>
  <c r="I16" i="1"/>
  <c r="J16" i="1"/>
  <c r="G17" i="1"/>
  <c r="J17" i="1"/>
  <c r="G18" i="1"/>
  <c r="J18" i="1"/>
  <c r="E19" i="1"/>
  <c r="G19" i="1" s="1"/>
  <c r="H19" i="1"/>
  <c r="I19" i="1"/>
  <c r="J19" i="1"/>
  <c r="G20" i="1"/>
  <c r="J20" i="1"/>
  <c r="G21" i="1"/>
  <c r="J21" i="1"/>
  <c r="G22" i="1"/>
  <c r="J22" i="1"/>
  <c r="G23" i="1"/>
  <c r="G24" i="1"/>
  <c r="J24" i="1"/>
  <c r="G25" i="1"/>
  <c r="J25" i="1"/>
  <c r="J26" i="1"/>
  <c r="E27" i="1"/>
  <c r="F27" i="1"/>
  <c r="H27" i="1"/>
  <c r="I27" i="1"/>
  <c r="J27" i="1" s="1"/>
  <c r="G28" i="1"/>
  <c r="J28" i="1"/>
  <c r="G29" i="1"/>
  <c r="J29" i="1"/>
  <c r="G30" i="1"/>
  <c r="J30" i="1"/>
  <c r="J31" i="1"/>
  <c r="E32" i="1"/>
  <c r="F32" i="1"/>
  <c r="H32" i="1"/>
  <c r="I32" i="1"/>
  <c r="J32" i="1"/>
  <c r="G33" i="1"/>
  <c r="G32" i="1" s="1"/>
  <c r="J33" i="1"/>
  <c r="I35" i="1" l="1"/>
  <c r="G27" i="1"/>
  <c r="I12" i="1"/>
  <c r="J12" i="1" s="1"/>
  <c r="H35" i="1"/>
  <c r="F35" i="1"/>
  <c r="G16" i="1"/>
  <c r="G35" i="1"/>
  <c r="G12" i="1"/>
  <c r="H12" i="1"/>
  <c r="E35" i="1"/>
  <c r="J35" i="1" l="1"/>
</calcChain>
</file>

<file path=xl/comments1.xml><?xml version="1.0" encoding="utf-8"?>
<comments xmlns="http://schemas.openxmlformats.org/spreadsheetml/2006/main">
  <authors>
    <author>DGCG</author>
  </authors>
  <commentList>
    <comment ref="H36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<sst xmlns="http://schemas.openxmlformats.org/spreadsheetml/2006/main" count="47" uniqueCount="44">
  <si>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</si>
  <si>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</si>
  <si>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</si>
  <si>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</si>
  <si>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</si>
  <si>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</si>
  <si>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</si>
  <si>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</si>
  <si>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</si>
  <si>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</si>
  <si>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</si>
  <si>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</si>
  <si>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</si>
  <si>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</si>
  <si>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</si>
  <si>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</si>
  <si>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</si>
  <si>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</si>
  <si>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</si>
  <si>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</si>
  <si>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</si>
  <si>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</si>
  <si>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</si>
  <si>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</si>
  <si>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</si>
  <si>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</si>
  <si>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</si>
  <si>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</si>
  <si>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</si>
  <si>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</si>
  <si>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</si>
  <si>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</si>
  <si>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</si>
  <si>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</si>
  <si>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</si>
  <si>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</si>
  <si>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</si>
  <si>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</si>
  <si>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</si>
  <si>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</si>
  <si>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</si>
  <si>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>Del 1 de Enero al 30 de Septiembre de 2018</t>
  </si>
  <si>
    <t>Maria Adriana Camarena de Obeso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</si>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</sst>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0" xfId="1" applyFont="1" applyFill="1"/>
    <xf numFmtId="0" fontId="3" fillId="2" borderId="0" xfId="0" applyFont="1" applyFill="1"/>
    <xf numFmtId="0" fontId="2" fillId="2" borderId="0" xfId="2" applyFont="1" applyFill="1"/>
    <xf numFmtId="43" fontId="4" fillId="2" borderId="1" xfId="1" applyFont="1" applyFill="1" applyBorder="1" applyAlignment="1">
      <alignment vertical="top" wrapText="1"/>
    </xf>
    <xf numFmtId="0" fontId="3" fillId="0" borderId="0" xfId="0" applyFont="1"/>
    <xf numFmtId="43" fontId="7" fillId="2" borderId="6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left" wrapText="1" indent="1"/>
    </xf>
    <xf numFmtId="0" fontId="8" fillId="2" borderId="8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9" fillId="2" borderId="0" xfId="2" applyFont="1" applyFill="1"/>
    <xf numFmtId="43" fontId="10" fillId="2" borderId="2" xfId="1" applyFont="1" applyFill="1" applyBorder="1" applyAlignment="1">
      <alignment horizontal="center"/>
    </xf>
    <xf numFmtId="0" fontId="10" fillId="2" borderId="9" xfId="2" applyFont="1" applyFill="1" applyBorder="1" applyAlignment="1">
      <alignment wrapText="1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vertical="center" wrapText="1"/>
    </xf>
    <xf numFmtId="0" fontId="12" fillId="2" borderId="13" xfId="2" applyFont="1" applyFill="1" applyBorder="1" applyAlignment="1">
      <alignment horizontal="center" vertical="center"/>
    </xf>
    <xf numFmtId="43" fontId="13" fillId="2" borderId="6" xfId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/>
    <xf numFmtId="43" fontId="14" fillId="2" borderId="6" xfId="1" applyFont="1" applyFill="1" applyBorder="1" applyAlignment="1">
      <alignment horizontal="center"/>
    </xf>
    <xf numFmtId="0" fontId="15" fillId="0" borderId="12" xfId="0" applyFont="1" applyBorder="1"/>
    <xf numFmtId="0" fontId="15" fillId="0" borderId="0" xfId="0" applyFont="1" applyBorder="1"/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/>
    </xf>
    <xf numFmtId="43" fontId="16" fillId="2" borderId="6" xfId="1" applyFont="1" applyFill="1" applyBorder="1" applyAlignment="1">
      <alignment horizontal="center"/>
    </xf>
    <xf numFmtId="0" fontId="3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12" xfId="0" applyFont="1" applyBorder="1"/>
    <xf numFmtId="43" fontId="10" fillId="2" borderId="5" xfId="1" applyFont="1" applyFill="1" applyBorder="1" applyAlignment="1">
      <alignment horizontal="center"/>
    </xf>
    <xf numFmtId="0" fontId="10" fillId="2" borderId="14" xfId="2" applyFont="1" applyFill="1" applyBorder="1"/>
    <xf numFmtId="0" fontId="10" fillId="2" borderId="1" xfId="2" applyFont="1" applyFill="1" applyBorder="1"/>
    <xf numFmtId="0" fontId="10" fillId="2" borderId="15" xfId="2" applyFont="1" applyFill="1" applyBorder="1"/>
    <xf numFmtId="37" fontId="17" fillId="3" borderId="7" xfId="2" applyNumberFormat="1" applyFont="1" applyFill="1" applyBorder="1" applyAlignment="1">
      <alignment horizontal="center" vertical="center"/>
    </xf>
    <xf numFmtId="37" fontId="17" fillId="3" borderId="7" xfId="2" applyNumberFormat="1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2" applyFont="1" applyFill="1" applyBorder="1"/>
    <xf numFmtId="0" fontId="17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right" vertical="center" wrapText="1"/>
    </xf>
    <xf numFmtId="43" fontId="5" fillId="2" borderId="2" xfId="1" applyFont="1" applyFill="1" applyBorder="1" applyAlignment="1">
      <alignment horizontal="right" vertical="center" wrapText="1"/>
    </xf>
    <xf numFmtId="43" fontId="6" fillId="0" borderId="4" xfId="1" applyFont="1" applyBorder="1" applyAlignment="1">
      <alignment horizontal="center" vertical="top" wrapText="1"/>
    </xf>
    <xf numFmtId="43" fontId="6" fillId="0" borderId="3" xfId="1" applyFont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37" fontId="17" fillId="3" borderId="5" xfId="2" applyNumberFormat="1" applyFont="1" applyFill="1" applyBorder="1" applyAlignment="1">
      <alignment horizontal="center" vertical="center" wrapText="1"/>
    </xf>
    <xf numFmtId="37" fontId="17" fillId="3" borderId="2" xfId="2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17" fillId="2" borderId="10" xfId="0" applyNumberFormat="1" applyFont="1" applyFill="1" applyBorder="1" applyAlignment="1" applyProtection="1">
      <alignment horizontal="center"/>
      <protection locked="0"/>
    </xf>
    <xf numFmtId="37" fontId="17" fillId="3" borderId="15" xfId="2" applyNumberFormat="1" applyFont="1" applyFill="1" applyBorder="1" applyAlignment="1">
      <alignment horizontal="center" vertical="center" wrapText="1"/>
    </xf>
    <xf numFmtId="37" fontId="17" fillId="3" borderId="1" xfId="2" applyNumberFormat="1" applyFont="1" applyFill="1" applyBorder="1" applyAlignment="1">
      <alignment horizontal="center" vertical="center" wrapText="1"/>
    </xf>
    <xf numFmtId="37" fontId="17" fillId="3" borderId="14" xfId="2" applyNumberFormat="1" applyFont="1" applyFill="1" applyBorder="1" applyAlignment="1">
      <alignment horizontal="center" vertical="center" wrapText="1"/>
    </xf>
    <xf numFmtId="37" fontId="17" fillId="3" borderId="13" xfId="2" applyNumberFormat="1" applyFont="1" applyFill="1" applyBorder="1" applyAlignment="1">
      <alignment horizontal="center" vertical="center" wrapText="1"/>
    </xf>
    <xf numFmtId="37" fontId="17" fillId="3" borderId="0" xfId="2" applyNumberFormat="1" applyFont="1" applyFill="1" applyBorder="1" applyAlignment="1">
      <alignment horizontal="center" vertical="center" wrapText="1"/>
    </xf>
    <xf numFmtId="37" fontId="17" fillId="3" borderId="12" xfId="2" applyNumberFormat="1" applyFont="1" applyFill="1" applyBorder="1" applyAlignment="1">
      <alignment horizontal="center" vertical="center" wrapText="1"/>
    </xf>
    <xf numFmtId="37" fontId="17" fillId="3" borderId="11" xfId="2" applyNumberFormat="1" applyFont="1" applyFill="1" applyBorder="1" applyAlignment="1">
      <alignment horizontal="center" vertical="center" wrapText="1"/>
    </xf>
    <xf numFmtId="37" fontId="17" fillId="3" borderId="10" xfId="2" applyNumberFormat="1" applyFont="1" applyFill="1" applyBorder="1" applyAlignment="1">
      <alignment horizontal="center" vertical="center" wrapText="1"/>
    </xf>
    <xf numFmtId="37" fontId="17" fillId="3" borderId="9" xfId="2" applyNumberFormat="1" applyFont="1" applyFill="1" applyBorder="1" applyAlignment="1">
      <alignment horizontal="center" vertical="center" wrapText="1"/>
    </xf>
    <xf numFmtId="37" fontId="17" fillId="3" borderId="4" xfId="2" applyNumberFormat="1" applyFont="1" applyFill="1" applyBorder="1" applyAlignment="1">
      <alignment horizontal="center" vertical="center"/>
    </xf>
    <xf numFmtId="37" fontId="17" fillId="3" borderId="8" xfId="2" applyNumberFormat="1" applyFont="1" applyFill="1" applyBorder="1" applyAlignment="1">
      <alignment horizontal="center" vertical="center"/>
    </xf>
    <xf numFmtId="37" fontId="17" fillId="3" borderId="3" xfId="2" applyNumberFormat="1" applyFont="1" applyFill="1" applyBorder="1" applyAlignment="1">
      <alignment horizontal="center" vertical="center"/>
    </xf>
  </cellXfs>
  <cellStyles count="3"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tabSelected="1" zoomScaleNormal="100" workbookViewId="0">
      <selection activeCell="L13" sqref="L13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58.7109375" style="1" bestFit="1" customWidth="1"/>
    <col min="5" max="5" width="21.28515625" style="1" customWidth="1"/>
    <col min="6" max="6" width="17.28515625" style="1" bestFit="1" customWidth="1"/>
    <col min="7" max="7" width="18.28515625" style="1" customWidth="1"/>
    <col min="8" max="8" width="17.42578125" style="1" customWidth="1"/>
    <col min="9" max="9" width="17.28515625" style="1" customWidth="1"/>
    <col min="10" max="10" width="17.140625" style="1" customWidth="1"/>
    <col min="11" max="11" width="2" style="2" customWidth="1"/>
    <col min="12" max="16384" width="11.42578125" style="1"/>
  </cols>
  <sheetData>
    <row r="1" spans="1:10" s="2" customFormat="1" ht="18.75" customHeight="1" x14ac:dyDescent="0.2">
      <c r="B1" s="62" t="s">
        <v>40</v>
      </c>
      <c r="C1" s="62"/>
      <c r="D1" s="62"/>
      <c r="E1" s="62"/>
      <c r="F1" s="62"/>
      <c r="G1" s="62"/>
      <c r="H1" s="62"/>
      <c r="I1" s="62"/>
      <c r="J1" s="62"/>
    </row>
    <row r="2" spans="1:10" s="2" customFormat="1" ht="15" customHeight="1" x14ac:dyDescent="0.2">
      <c r="B2" s="50"/>
      <c r="C2" s="50"/>
      <c r="D2" s="62" t="s">
        <v>39</v>
      </c>
      <c r="E2" s="62"/>
      <c r="F2" s="62"/>
      <c r="G2" s="62"/>
      <c r="H2" s="62"/>
      <c r="I2" s="62"/>
      <c r="J2" s="62"/>
    </row>
    <row r="3" spans="1:10" s="2" customFormat="1" ht="15" customHeight="1" x14ac:dyDescent="0.2">
      <c r="B3" s="62" t="s">
        <v>41</v>
      </c>
      <c r="C3" s="62"/>
      <c r="D3" s="62"/>
      <c r="E3" s="62"/>
      <c r="F3" s="62"/>
      <c r="G3" s="62"/>
      <c r="H3" s="62"/>
      <c r="I3" s="62"/>
      <c r="J3" s="62"/>
    </row>
    <row r="4" spans="1:10" s="2" customFormat="1" ht="8.25" customHeight="1" x14ac:dyDescent="0.2">
      <c r="A4" s="15"/>
      <c r="B4" s="49"/>
      <c r="C4" s="49"/>
      <c r="D4" s="49"/>
      <c r="E4" s="48"/>
      <c r="F4" s="47"/>
      <c r="G4" s="47"/>
      <c r="H4" s="47"/>
      <c r="I4" s="47"/>
      <c r="J4" s="47"/>
    </row>
    <row r="5" spans="1:10" s="2" customFormat="1" ht="13.5" customHeight="1" x14ac:dyDescent="0.2">
      <c r="A5" s="15"/>
      <c r="B5" s="46"/>
      <c r="D5" s="45" t="s">
        <v>38</v>
      </c>
      <c r="E5" s="63" t="s">
        <v>37</v>
      </c>
      <c r="F5" s="63"/>
      <c r="G5" s="44"/>
      <c r="H5" s="44"/>
      <c r="I5" s="44"/>
      <c r="J5" s="43"/>
    </row>
    <row r="6" spans="1:10" s="2" customFormat="1" ht="11.25" customHeight="1" x14ac:dyDescent="0.2">
      <c r="A6" s="15"/>
      <c r="B6" s="15"/>
      <c r="C6" s="15"/>
      <c r="D6" s="15"/>
      <c r="F6" s="43"/>
      <c r="G6" s="43"/>
      <c r="H6" s="43"/>
      <c r="I6" s="43"/>
      <c r="J6" s="43"/>
    </row>
    <row r="7" spans="1:10" s="2" customFormat="1" ht="12" customHeight="1" x14ac:dyDescent="0.2">
      <c r="A7" s="15"/>
      <c r="B7" s="15"/>
      <c r="C7" s="15"/>
      <c r="D7" s="15"/>
      <c r="E7" s="43"/>
      <c r="F7" s="43"/>
      <c r="G7" s="43"/>
      <c r="H7" s="43"/>
      <c r="I7" s="43"/>
      <c r="J7" s="43"/>
    </row>
    <row r="8" spans="1:10" s="2" customFormat="1" ht="12" customHeight="1" x14ac:dyDescent="0.2">
      <c r="A8" s="15"/>
      <c r="B8" s="64" t="s">
        <v>36</v>
      </c>
      <c r="C8" s="65"/>
      <c r="D8" s="66"/>
      <c r="E8" s="73" t="s">
        <v>35</v>
      </c>
      <c r="F8" s="74"/>
      <c r="G8" s="74"/>
      <c r="H8" s="74"/>
      <c r="I8" s="75"/>
      <c r="J8" s="60" t="s">
        <v>34</v>
      </c>
    </row>
    <row r="9" spans="1:10" s="2" customFormat="1" ht="25.5" x14ac:dyDescent="0.2">
      <c r="A9" s="15"/>
      <c r="B9" s="67"/>
      <c r="C9" s="68"/>
      <c r="D9" s="69"/>
      <c r="E9" s="41" t="s">
        <v>33</v>
      </c>
      <c r="F9" s="42" t="s">
        <v>32</v>
      </c>
      <c r="G9" s="41" t="s">
        <v>31</v>
      </c>
      <c r="H9" s="41" t="s">
        <v>30</v>
      </c>
      <c r="I9" s="41" t="s">
        <v>29</v>
      </c>
      <c r="J9" s="61"/>
    </row>
    <row r="10" spans="1:10" s="2" customFormat="1" ht="12" customHeight="1" x14ac:dyDescent="0.2">
      <c r="A10" s="15"/>
      <c r="B10" s="70"/>
      <c r="C10" s="71"/>
      <c r="D10" s="72"/>
      <c r="E10" s="41" t="s">
        <v>28</v>
      </c>
      <c r="F10" s="41" t="s">
        <v>27</v>
      </c>
      <c r="G10" s="41" t="s">
        <v>26</v>
      </c>
      <c r="H10" s="41" t="s">
        <v>25</v>
      </c>
      <c r="I10" s="41" t="s">
        <v>24</v>
      </c>
      <c r="J10" s="41" t="s">
        <v>23</v>
      </c>
    </row>
    <row r="11" spans="1:10" s="2" customFormat="1" ht="12" customHeight="1" x14ac:dyDescent="0.2">
      <c r="A11" s="7"/>
      <c r="B11" s="40"/>
      <c r="C11" s="39"/>
      <c r="D11" s="38"/>
      <c r="E11" s="37"/>
      <c r="F11" s="37"/>
      <c r="G11" s="37"/>
      <c r="H11" s="37"/>
      <c r="I11" s="37"/>
      <c r="J11" s="37"/>
    </row>
    <row r="12" spans="1:10" s="2" customFormat="1" ht="12" customHeight="1" x14ac:dyDescent="0.2">
      <c r="A12" s="7"/>
      <c r="B12" s="25" t="s">
        <v>22</v>
      </c>
      <c r="C12" s="32"/>
      <c r="D12" s="36"/>
      <c r="E12" s="22">
        <f>+E13+E14+E15+E16+E19+E24+E25</f>
        <v>16939500</v>
      </c>
      <c r="F12" s="22">
        <f>+F13+F14+F15+F16+F19+F24+F25</f>
        <v>55761600.549999997</v>
      </c>
      <c r="G12" s="22">
        <f>+G13+G14+G15+G16+G19+G24+G25</f>
        <v>72701100.549999997</v>
      </c>
      <c r="H12" s="22">
        <f>+H13+H14+H15+H16+H19+H24+H25</f>
        <v>30276529.990000002</v>
      </c>
      <c r="I12" s="22">
        <f>+I13+I14+I15+I16+I19+I24+I25</f>
        <v>30276529.990000002</v>
      </c>
      <c r="J12" s="22">
        <f t="shared" ref="J12:J22" si="0">I12-E12</f>
        <v>13337029.990000002</v>
      </c>
    </row>
    <row r="13" spans="1:10" s="2" customFormat="1" ht="12" customHeight="1" x14ac:dyDescent="0.2">
      <c r="A13" s="7"/>
      <c r="B13" s="21"/>
      <c r="C13" s="53" t="s">
        <v>21</v>
      </c>
      <c r="D13" s="54"/>
      <c r="E13" s="20">
        <v>0</v>
      </c>
      <c r="F13" s="20">
        <v>0</v>
      </c>
      <c r="G13" s="20">
        <f t="shared" ref="G13:G25" si="1">+E13+F13</f>
        <v>0</v>
      </c>
      <c r="H13" s="20">
        <v>0</v>
      </c>
      <c r="I13" s="20">
        <v>0</v>
      </c>
      <c r="J13" s="20">
        <f t="shared" si="0"/>
        <v>0</v>
      </c>
    </row>
    <row r="14" spans="1:10" s="2" customFormat="1" ht="12" customHeight="1" x14ac:dyDescent="0.2">
      <c r="A14" s="7"/>
      <c r="B14" s="21"/>
      <c r="C14" s="53" t="s">
        <v>20</v>
      </c>
      <c r="D14" s="54"/>
      <c r="E14" s="20">
        <v>0</v>
      </c>
      <c r="F14" s="20">
        <v>0</v>
      </c>
      <c r="G14" s="20">
        <f t="shared" si="1"/>
        <v>0</v>
      </c>
      <c r="H14" s="20">
        <v>0</v>
      </c>
      <c r="I14" s="20">
        <v>0</v>
      </c>
      <c r="J14" s="20">
        <f t="shared" si="0"/>
        <v>0</v>
      </c>
    </row>
    <row r="15" spans="1:10" s="2" customFormat="1" ht="12" customHeight="1" x14ac:dyDescent="0.2">
      <c r="A15" s="7"/>
      <c r="B15" s="21"/>
      <c r="C15" s="53" t="s">
        <v>19</v>
      </c>
      <c r="D15" s="54"/>
      <c r="E15" s="20">
        <v>0</v>
      </c>
      <c r="F15" s="20">
        <v>0</v>
      </c>
      <c r="G15" s="20">
        <f t="shared" si="1"/>
        <v>0</v>
      </c>
      <c r="H15" s="20">
        <v>0</v>
      </c>
      <c r="I15" s="20">
        <v>0</v>
      </c>
      <c r="J15" s="20">
        <f t="shared" si="0"/>
        <v>0</v>
      </c>
    </row>
    <row r="16" spans="1:10" s="2" customFormat="1" ht="12" customHeight="1" x14ac:dyDescent="0.2">
      <c r="A16" s="7"/>
      <c r="B16" s="21"/>
      <c r="C16" s="53" t="s">
        <v>18</v>
      </c>
      <c r="D16" s="54"/>
      <c r="E16" s="20">
        <f>+E17+E18</f>
        <v>16939500</v>
      </c>
      <c r="F16" s="20">
        <f>+F17</f>
        <v>5368577.84</v>
      </c>
      <c r="G16" s="20">
        <f t="shared" si="1"/>
        <v>22308077.84</v>
      </c>
      <c r="H16" s="20">
        <f>+H17+H18</f>
        <v>18366841.5</v>
      </c>
      <c r="I16" s="20">
        <f>+I17+I18</f>
        <v>18366841.5</v>
      </c>
      <c r="J16" s="20">
        <f t="shared" si="0"/>
        <v>1427341.5</v>
      </c>
    </row>
    <row r="17" spans="1:11" s="2" customFormat="1" ht="12" customHeight="1" x14ac:dyDescent="0.2">
      <c r="A17" s="7"/>
      <c r="B17" s="21"/>
      <c r="C17" s="34"/>
      <c r="D17" s="23" t="s">
        <v>16</v>
      </c>
      <c r="E17" s="20">
        <v>16939500</v>
      </c>
      <c r="F17" s="20">
        <v>5368577.84</v>
      </c>
      <c r="G17" s="20">
        <f t="shared" si="1"/>
        <v>22308077.84</v>
      </c>
      <c r="H17" s="20">
        <v>18366841.5</v>
      </c>
      <c r="I17" s="20">
        <v>18366841.5</v>
      </c>
      <c r="J17" s="20">
        <f t="shared" si="0"/>
        <v>1427341.5</v>
      </c>
    </row>
    <row r="18" spans="1:11" s="2" customFormat="1" ht="12" customHeight="1" x14ac:dyDescent="0.2">
      <c r="A18" s="7"/>
      <c r="B18" s="21"/>
      <c r="C18" s="34"/>
      <c r="D18" s="23" t="s">
        <v>15</v>
      </c>
      <c r="E18" s="20">
        <v>0</v>
      </c>
      <c r="F18" s="20">
        <v>0</v>
      </c>
      <c r="G18" s="20">
        <f t="shared" si="1"/>
        <v>0</v>
      </c>
      <c r="H18" s="20">
        <v>0</v>
      </c>
      <c r="I18" s="20">
        <v>0</v>
      </c>
      <c r="J18" s="20">
        <f t="shared" si="0"/>
        <v>0</v>
      </c>
    </row>
    <row r="19" spans="1:11" s="2" customFormat="1" ht="12" customHeight="1" x14ac:dyDescent="0.2">
      <c r="A19" s="7"/>
      <c r="B19" s="21"/>
      <c r="C19" s="53" t="s">
        <v>17</v>
      </c>
      <c r="D19" s="54"/>
      <c r="E19" s="20">
        <f>+E20+E21+E23</f>
        <v>0</v>
      </c>
      <c r="F19" s="20">
        <v>44835522.710000001</v>
      </c>
      <c r="G19" s="20">
        <f t="shared" si="1"/>
        <v>44835522.710000001</v>
      </c>
      <c r="H19" s="20">
        <f>+H20+H21+H23+H22</f>
        <v>6352188.4900000002</v>
      </c>
      <c r="I19" s="20">
        <f>+I20+I21+I23+I22</f>
        <v>6352188.4900000002</v>
      </c>
      <c r="J19" s="20">
        <f t="shared" si="0"/>
        <v>6352188.4900000002</v>
      </c>
    </row>
    <row r="20" spans="1:11" s="2" customFormat="1" ht="12" customHeight="1" x14ac:dyDescent="0.2">
      <c r="A20" s="7"/>
      <c r="B20" s="21"/>
      <c r="C20" s="34"/>
      <c r="D20" s="23" t="s">
        <v>16</v>
      </c>
      <c r="E20" s="20">
        <v>0</v>
      </c>
      <c r="F20" s="20">
        <v>15297892.289999999</v>
      </c>
      <c r="G20" s="20">
        <f t="shared" si="1"/>
        <v>15297892.289999999</v>
      </c>
      <c r="H20" s="20">
        <v>6352188.4900000002</v>
      </c>
      <c r="I20" s="20">
        <v>6352188.4900000002</v>
      </c>
      <c r="J20" s="20">
        <f t="shared" si="0"/>
        <v>6352188.4900000002</v>
      </c>
    </row>
    <row r="21" spans="1:11" s="2" customFormat="1" ht="12" customHeight="1" x14ac:dyDescent="0.2">
      <c r="A21" s="7"/>
      <c r="B21" s="21"/>
      <c r="C21" s="34"/>
      <c r="D21" s="23" t="s">
        <v>15</v>
      </c>
      <c r="E21" s="20">
        <v>0</v>
      </c>
      <c r="F21" s="20"/>
      <c r="G21" s="20">
        <f t="shared" si="1"/>
        <v>0</v>
      </c>
      <c r="H21" s="20"/>
      <c r="I21" s="20"/>
      <c r="J21" s="20">
        <f t="shared" si="0"/>
        <v>0</v>
      </c>
    </row>
    <row r="22" spans="1:11" s="2" customFormat="1" ht="12" customHeight="1" x14ac:dyDescent="0.2">
      <c r="A22" s="7"/>
      <c r="B22" s="21"/>
      <c r="C22" s="34"/>
      <c r="D22" s="35" t="s">
        <v>14</v>
      </c>
      <c r="E22" s="20"/>
      <c r="F22" s="20">
        <v>29537630.420000002</v>
      </c>
      <c r="G22" s="20">
        <f t="shared" si="1"/>
        <v>29537630.420000002</v>
      </c>
      <c r="H22" s="20">
        <v>0</v>
      </c>
      <c r="I22" s="20">
        <v>0</v>
      </c>
      <c r="J22" s="20">
        <f t="shared" si="0"/>
        <v>0</v>
      </c>
    </row>
    <row r="23" spans="1:11" s="2" customFormat="1" ht="12" customHeight="1" x14ac:dyDescent="0.2">
      <c r="A23" s="7"/>
      <c r="B23" s="21"/>
      <c r="C23" s="34"/>
      <c r="D23" s="35" t="s">
        <v>13</v>
      </c>
      <c r="E23" s="20">
        <v>0</v>
      </c>
      <c r="F23" s="20">
        <v>0</v>
      </c>
      <c r="G23" s="20">
        <f t="shared" si="1"/>
        <v>0</v>
      </c>
      <c r="H23" s="20">
        <v>0</v>
      </c>
      <c r="I23" s="20">
        <v>0</v>
      </c>
      <c r="J23" s="20">
        <v>0</v>
      </c>
    </row>
    <row r="24" spans="1:11" s="2" customFormat="1" ht="12" customHeight="1" x14ac:dyDescent="0.2">
      <c r="A24" s="7"/>
      <c r="B24" s="21"/>
      <c r="C24" s="53" t="s">
        <v>12</v>
      </c>
      <c r="D24" s="54"/>
      <c r="E24" s="20">
        <v>0</v>
      </c>
      <c r="F24" s="20">
        <v>5557500</v>
      </c>
      <c r="G24" s="20">
        <f t="shared" si="1"/>
        <v>5557500</v>
      </c>
      <c r="H24" s="20">
        <v>5557500</v>
      </c>
      <c r="I24" s="20">
        <v>5557500</v>
      </c>
      <c r="J24" s="20">
        <f t="shared" ref="J24:J33" si="2">I24-E24</f>
        <v>5557500</v>
      </c>
    </row>
    <row r="25" spans="1:11" s="2" customFormat="1" ht="12" customHeight="1" x14ac:dyDescent="0.2">
      <c r="A25" s="7"/>
      <c r="B25" s="21"/>
      <c r="C25" s="53" t="s">
        <v>8</v>
      </c>
      <c r="D25" s="54"/>
      <c r="E25" s="20">
        <v>0</v>
      </c>
      <c r="F25" s="20">
        <v>0</v>
      </c>
      <c r="G25" s="20">
        <f t="shared" si="1"/>
        <v>0</v>
      </c>
      <c r="H25" s="20">
        <v>0</v>
      </c>
      <c r="I25" s="20">
        <v>0</v>
      </c>
      <c r="J25" s="20">
        <f t="shared" si="2"/>
        <v>0</v>
      </c>
    </row>
    <row r="26" spans="1:11" ht="12" customHeight="1" x14ac:dyDescent="0.2">
      <c r="A26" s="7"/>
      <c r="B26" s="21"/>
      <c r="C26" s="34"/>
      <c r="D26" s="23"/>
      <c r="E26" s="20"/>
      <c r="F26" s="20"/>
      <c r="G26" s="33"/>
      <c r="H26" s="20"/>
      <c r="I26" s="20"/>
      <c r="J26" s="33">
        <f t="shared" si="2"/>
        <v>0</v>
      </c>
    </row>
    <row r="27" spans="1:11" ht="12" customHeight="1" x14ac:dyDescent="0.2">
      <c r="A27" s="7"/>
      <c r="B27" s="25" t="s">
        <v>11</v>
      </c>
      <c r="C27" s="32"/>
      <c r="D27" s="23"/>
      <c r="E27" s="22">
        <f>+E28+E29+E30</f>
        <v>187637159.47</v>
      </c>
      <c r="F27" s="22">
        <f>+F28+F29+F30</f>
        <v>159271793.31999999</v>
      </c>
      <c r="G27" s="22">
        <f>+G28+G29+G30</f>
        <v>346908952.78999996</v>
      </c>
      <c r="H27" s="22">
        <f>+H28+H29+H30</f>
        <v>283082580.28000003</v>
      </c>
      <c r="I27" s="22">
        <f>+I28+I29+I30</f>
        <v>283082580.28000003</v>
      </c>
      <c r="J27" s="22">
        <f t="shared" si="2"/>
        <v>95445420.810000032</v>
      </c>
    </row>
    <row r="28" spans="1:11" ht="12" customHeight="1" x14ac:dyDescent="0.2">
      <c r="A28" s="7"/>
      <c r="B28" s="25"/>
      <c r="C28" s="53" t="s">
        <v>10</v>
      </c>
      <c r="D28" s="54"/>
      <c r="E28" s="20">
        <v>0</v>
      </c>
      <c r="F28" s="20">
        <v>0</v>
      </c>
      <c r="G28" s="20">
        <f>+E28+F28</f>
        <v>0</v>
      </c>
      <c r="H28" s="20">
        <v>0</v>
      </c>
      <c r="I28" s="20">
        <v>0</v>
      </c>
      <c r="J28" s="20">
        <f t="shared" si="2"/>
        <v>0</v>
      </c>
    </row>
    <row r="29" spans="1:11" ht="12" customHeight="1" x14ac:dyDescent="0.2">
      <c r="A29" s="7"/>
      <c r="B29" s="21"/>
      <c r="C29" s="53" t="s">
        <v>9</v>
      </c>
      <c r="D29" s="54"/>
      <c r="E29" s="20">
        <v>489700</v>
      </c>
      <c r="F29" s="20">
        <v>280000</v>
      </c>
      <c r="G29" s="20">
        <f>+E29+F29</f>
        <v>769700</v>
      </c>
      <c r="H29" s="20">
        <v>467089.04</v>
      </c>
      <c r="I29" s="20">
        <v>467089.04</v>
      </c>
      <c r="J29" s="20">
        <f t="shared" si="2"/>
        <v>-22610.960000000021</v>
      </c>
    </row>
    <row r="30" spans="1:11" ht="12" customHeight="1" x14ac:dyDescent="0.2">
      <c r="A30" s="7"/>
      <c r="B30" s="21"/>
      <c r="C30" s="53" t="s">
        <v>8</v>
      </c>
      <c r="D30" s="54"/>
      <c r="E30" s="20">
        <v>187147459.47</v>
      </c>
      <c r="F30" s="20">
        <v>158991793.31999999</v>
      </c>
      <c r="G30" s="20">
        <f>+E30+F30</f>
        <v>346139252.78999996</v>
      </c>
      <c r="H30" s="20">
        <v>282615491.24000001</v>
      </c>
      <c r="I30" s="20">
        <v>282615491.24000001</v>
      </c>
      <c r="J30" s="20">
        <f t="shared" si="2"/>
        <v>95468031.770000011</v>
      </c>
    </row>
    <row r="31" spans="1:11" s="26" customFormat="1" ht="12" customHeight="1" x14ac:dyDescent="0.2">
      <c r="A31" s="15"/>
      <c r="B31" s="31"/>
      <c r="C31" s="30"/>
      <c r="D31" s="29"/>
      <c r="E31" s="28"/>
      <c r="F31" s="28"/>
      <c r="G31" s="28"/>
      <c r="H31" s="28"/>
      <c r="I31" s="28"/>
      <c r="J31" s="28">
        <f t="shared" si="2"/>
        <v>0</v>
      </c>
      <c r="K31" s="27"/>
    </row>
    <row r="32" spans="1:11" ht="12" customHeight="1" x14ac:dyDescent="0.2">
      <c r="A32" s="7"/>
      <c r="B32" s="25" t="s">
        <v>7</v>
      </c>
      <c r="C32" s="24"/>
      <c r="D32" s="23"/>
      <c r="E32" s="22">
        <f>+E33</f>
        <v>0</v>
      </c>
      <c r="F32" s="22">
        <f>+F33</f>
        <v>0</v>
      </c>
      <c r="G32" s="22">
        <f>+G33</f>
        <v>0</v>
      </c>
      <c r="H32" s="22">
        <f>+H33</f>
        <v>0</v>
      </c>
      <c r="I32" s="22">
        <f>+I33</f>
        <v>0</v>
      </c>
      <c r="J32" s="22">
        <f t="shared" si="2"/>
        <v>0</v>
      </c>
    </row>
    <row r="33" spans="1:10" ht="12" customHeight="1" x14ac:dyDescent="0.2">
      <c r="A33" s="7"/>
      <c r="B33" s="21"/>
      <c r="C33" s="53" t="s">
        <v>6</v>
      </c>
      <c r="D33" s="54"/>
      <c r="E33" s="20">
        <v>0</v>
      </c>
      <c r="F33" s="20">
        <v>0</v>
      </c>
      <c r="G33" s="20">
        <f>+E33+F33</f>
        <v>0</v>
      </c>
      <c r="H33" s="20">
        <v>0</v>
      </c>
      <c r="I33" s="20">
        <v>0</v>
      </c>
      <c r="J33" s="20">
        <f t="shared" si="2"/>
        <v>0</v>
      </c>
    </row>
    <row r="34" spans="1:10" ht="12" customHeight="1" x14ac:dyDescent="0.2">
      <c r="A34" s="7"/>
      <c r="B34" s="19"/>
      <c r="C34" s="18"/>
      <c r="D34" s="17"/>
      <c r="E34" s="16"/>
      <c r="F34" s="16"/>
      <c r="G34" s="16"/>
      <c r="H34" s="16"/>
      <c r="I34" s="16"/>
      <c r="J34" s="16"/>
    </row>
    <row r="35" spans="1:10" ht="12" customHeight="1" x14ac:dyDescent="0.2">
      <c r="A35" s="15"/>
      <c r="B35" s="14"/>
      <c r="C35" s="13"/>
      <c r="D35" s="12" t="s">
        <v>5</v>
      </c>
      <c r="E35" s="11">
        <f>+E13+E14+E15+E16+E19+E24+E25+E27+E32</f>
        <v>204576659.47</v>
      </c>
      <c r="F35" s="10">
        <f>+F13+F14+F15+F16+F19+F24+F25+F27+F32</f>
        <v>215033393.87</v>
      </c>
      <c r="G35" s="10">
        <f>+G13+G14+G15+G16+G19+G24+G25+G27+G32</f>
        <v>419610053.33999997</v>
      </c>
      <c r="H35" s="10">
        <f>+H13+H14+H15+H16+H19+H24+H25+H27+H32</f>
        <v>313359110.27000004</v>
      </c>
      <c r="I35" s="10">
        <f>+I13+I14+I15+I16+I19+I24+I25+I27+I32</f>
        <v>313359110.27000004</v>
      </c>
      <c r="J35" s="55">
        <f>IF(H35&gt;E35,H35-E35,0)</f>
        <v>108782450.80000004</v>
      </c>
    </row>
    <row r="36" spans="1:10" ht="12.75" customHeight="1" x14ac:dyDescent="0.2">
      <c r="A36" s="7"/>
      <c r="B36" s="6" t="s">
        <v>4</v>
      </c>
      <c r="C36" s="9"/>
      <c r="D36" s="9"/>
      <c r="E36" s="9"/>
      <c r="F36" s="8"/>
      <c r="G36" s="8"/>
      <c r="H36" s="57" t="s">
        <v>3</v>
      </c>
      <c r="I36" s="58"/>
      <c r="J36" s="56"/>
    </row>
    <row r="37" spans="1:10" x14ac:dyDescent="0.2">
      <c r="A37" s="7"/>
      <c r="B37" s="59"/>
      <c r="C37" s="59"/>
      <c r="D37" s="59"/>
      <c r="E37" s="59"/>
      <c r="F37" s="59"/>
      <c r="G37" s="59"/>
      <c r="H37" s="59"/>
      <c r="I37" s="59"/>
      <c r="J37" s="59"/>
    </row>
    <row r="38" spans="1:10" x14ac:dyDescent="0.2">
      <c r="B38" s="6" t="s">
        <v>2</v>
      </c>
      <c r="C38" s="6"/>
      <c r="D38" s="6"/>
      <c r="E38" s="6"/>
      <c r="F38" s="6"/>
      <c r="G38" s="6"/>
      <c r="H38" s="6"/>
      <c r="I38" s="6"/>
      <c r="J38" s="6"/>
    </row>
    <row r="39" spans="1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">
      <c r="B40" s="2"/>
      <c r="C40" s="2"/>
      <c r="D40" s="2"/>
      <c r="E40" s="2"/>
      <c r="F40" s="2"/>
      <c r="G40" s="2"/>
      <c r="H40" s="5"/>
      <c r="I40" s="5"/>
      <c r="J40" s="2"/>
    </row>
    <row r="41" spans="1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 x14ac:dyDescent="0.2">
      <c r="B44" s="2"/>
      <c r="C44" s="2"/>
      <c r="D44" s="4" t="s">
        <v>42</v>
      </c>
      <c r="E44" s="2"/>
      <c r="F44" s="2"/>
      <c r="G44" s="51" t="s">
        <v>1</v>
      </c>
      <c r="H44" s="51"/>
      <c r="I44" s="51"/>
      <c r="J44" s="2"/>
    </row>
    <row r="45" spans="1:10" ht="12" customHeight="1" x14ac:dyDescent="0.2">
      <c r="B45" s="2"/>
      <c r="C45" s="2"/>
      <c r="D45" s="3" t="s">
        <v>43</v>
      </c>
      <c r="E45" s="2"/>
      <c r="F45" s="2"/>
      <c r="G45" s="52" t="s">
        <v>0</v>
      </c>
      <c r="H45" s="52"/>
      <c r="I45" s="52"/>
      <c r="J45" s="2"/>
    </row>
    <row r="46" spans="1:10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</sheetData>
  <mergeCells count="23">
    <mergeCell ref="J8:J9"/>
    <mergeCell ref="B1:J1"/>
    <mergeCell ref="D2:J2"/>
    <mergeCell ref="B3:J3"/>
    <mergeCell ref="E5:F5"/>
    <mergeCell ref="B8:D10"/>
    <mergeCell ref="E8:I8"/>
    <mergeCell ref="C13:D13"/>
    <mergeCell ref="C14:D14"/>
    <mergeCell ref="C15:D15"/>
    <mergeCell ref="C16:D16"/>
    <mergeCell ref="C19:D19"/>
    <mergeCell ref="C24:D24"/>
    <mergeCell ref="C25:D25"/>
    <mergeCell ref="C28:D28"/>
    <mergeCell ref="C29:D29"/>
    <mergeCell ref="C30:D30"/>
    <mergeCell ref="G44:I44"/>
    <mergeCell ref="G45:I45"/>
    <mergeCell ref="C33:D33"/>
    <mergeCell ref="J35:J36"/>
    <mergeCell ref="H36:I36"/>
    <mergeCell ref="B37:J37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2018-08-08T15:54:33Z</dcterms:created>
  <dcterms:modified xsi:type="dcterms:W3CDTF">2018-11-06T17:18:02Z</dcterms:modified>
</cp:coreProperties>
</file>