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387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Hoja1!$B$1:$I$81</definedName>
  </definedNames>
  <calcPr calcId="145621"/>
</workbook>
</file>

<file path=xl/calcChain.xml><?xml version="1.0" encoding="utf-8"?>
<calcChain xmlns="http://schemas.openxmlformats.org/spreadsheetml/2006/main">
  <c r="F80" i="1" l="1"/>
  <c r="I80" i="1" s="1"/>
  <c r="F79" i="1"/>
  <c r="I79" i="1" s="1"/>
  <c r="F78" i="1"/>
  <c r="I78" i="1" s="1"/>
  <c r="F77" i="1"/>
  <c r="I77" i="1" s="1"/>
  <c r="F76" i="1"/>
  <c r="I76" i="1" s="1"/>
  <c r="F75" i="1"/>
  <c r="F74" i="1"/>
  <c r="I74" i="1" s="1"/>
  <c r="H73" i="1"/>
  <c r="G73" i="1"/>
  <c r="E73" i="1"/>
  <c r="D73" i="1"/>
  <c r="F72" i="1"/>
  <c r="I72" i="1" s="1"/>
  <c r="F71" i="1"/>
  <c r="F70" i="1"/>
  <c r="I70" i="1" s="1"/>
  <c r="H69" i="1"/>
  <c r="G69" i="1"/>
  <c r="E69" i="1"/>
  <c r="D69" i="1"/>
  <c r="F68" i="1"/>
  <c r="I68" i="1" s="1"/>
  <c r="F67" i="1"/>
  <c r="I67" i="1" s="1"/>
  <c r="F66" i="1"/>
  <c r="I66" i="1" s="1"/>
  <c r="F65" i="1"/>
  <c r="I65" i="1" s="1"/>
  <c r="I64" i="1"/>
  <c r="F64" i="1"/>
  <c r="F63" i="1"/>
  <c r="F62" i="1"/>
  <c r="I62" i="1" s="1"/>
  <c r="H61" i="1"/>
  <c r="G61" i="1"/>
  <c r="E61" i="1"/>
  <c r="D61" i="1"/>
  <c r="F60" i="1"/>
  <c r="F59" i="1"/>
  <c r="I59" i="1" s="1"/>
  <c r="F58" i="1"/>
  <c r="I58" i="1" s="1"/>
  <c r="I57" i="1" s="1"/>
  <c r="H57" i="1"/>
  <c r="G57" i="1"/>
  <c r="E57" i="1"/>
  <c r="D57" i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H47" i="1"/>
  <c r="G47" i="1"/>
  <c r="E47" i="1"/>
  <c r="D47" i="1"/>
  <c r="F46" i="1"/>
  <c r="F45" i="1"/>
  <c r="F44" i="1"/>
  <c r="F43" i="1"/>
  <c r="F42" i="1"/>
  <c r="I42" i="1" s="1"/>
  <c r="F41" i="1"/>
  <c r="I41" i="1" s="1"/>
  <c r="F40" i="1"/>
  <c r="I40" i="1" s="1"/>
  <c r="F39" i="1"/>
  <c r="I39" i="1" s="1"/>
  <c r="F38" i="1"/>
  <c r="I38" i="1" s="1"/>
  <c r="H37" i="1"/>
  <c r="G37" i="1"/>
  <c r="E37" i="1"/>
  <c r="D37" i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H27" i="1"/>
  <c r="G27" i="1"/>
  <c r="F27" i="1"/>
  <c r="E27" i="1"/>
  <c r="D27" i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H17" i="1"/>
  <c r="G17" i="1"/>
  <c r="E17" i="1"/>
  <c r="D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G9" i="1"/>
  <c r="E9" i="1"/>
  <c r="D9" i="1"/>
  <c r="I9" i="1" l="1"/>
  <c r="F9" i="1"/>
  <c r="F69" i="1"/>
  <c r="F73" i="1"/>
  <c r="F17" i="1"/>
  <c r="H81" i="1"/>
  <c r="D81" i="1"/>
  <c r="E81" i="1"/>
  <c r="F57" i="1"/>
  <c r="F61" i="1"/>
  <c r="F81" i="1" s="1"/>
  <c r="G81" i="1"/>
  <c r="I27" i="1"/>
  <c r="I37" i="1"/>
  <c r="I47" i="1"/>
  <c r="F37" i="1"/>
  <c r="F47" i="1"/>
  <c r="I18" i="1"/>
  <c r="I17" i="1" s="1"/>
  <c r="I63" i="1"/>
  <c r="I61" i="1" s="1"/>
  <c r="I71" i="1"/>
  <c r="I69" i="1" s="1"/>
  <c r="I75" i="1"/>
  <c r="I73" i="1" s="1"/>
  <c r="I81" i="1" l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<sst xmlns="http://schemas.openxmlformats.org/spreadsheetml/2006/main" count="87" uniqueCount="87">
  <si>
    <t>Del 1 de Enero al 31 de Marzo 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</si>
  <si>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</si>
  <si>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</si>
  <si>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</si>
  <si>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</si>
  <si>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</si>
  <si>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</si>
  <si>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</si>
  <si>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</si>
  <si>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</si>
  <si>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</si>
  <si>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</si>
  <si>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</si>
  <si>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</si>
  <si>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</si>
  <si>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</si>
  <si>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</si>
  <si>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</si>
  <si>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</si>
  <si>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</si>
  <si>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</si>
  <si>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</si>
  <si>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</si>
  <si>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</si>
  <si>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</si>
  <si>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</si>
  <si>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</si>
  <si>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</si>
  <si>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</si>
  <si>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</si>
  <si>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</si>
  <si>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</si>
  <si>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</si>
  <si>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</si>
  <si>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</si>
  <si>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</si>
  <si>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</si>
  <si>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</si>
  <si>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</si>
  <si>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</si>
  <si>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</si>
  <si>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</si>
  <si>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</si>
  <si>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</si>
  <si>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</si>
  <si>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</si>
  <si>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</si>
  <si>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</si>
  <si>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</si>
  <si>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</si>
  <si>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</si>
  <si>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</si>
  <si>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</si>
  <si>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</si>
  <si>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</si>
  <si>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</si>
  <si>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</si>
  <si>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</si>
  <si>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</si>
  <si>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</si>
  <si>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</si>
  <si>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</si>
  <si>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</si>
  <si>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</si>
  <si>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</si>
  <si>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</si>
  <si>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</si>
  <si>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</si>
  <si>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</si>
  <si>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</si>
  <si>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</si>
  <si>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</si>
  <si>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</si>
  <si>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</si>
  <si>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</si>
  <si>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</si>
  <si>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</si>
  <si>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</si>
  <si>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</si>
  <si>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</si>
  <si>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</si>
  <si>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</si>
  <si>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</si>
  <si>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</si>
  <si>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Estado Analítico del Ejercicio del Presupuesto de Egresos</t>
  </si>
  <si>
    <t>Clasificación por Objeto de Gasto (Capítulo y Concepto)</t>
  </si>
  <si>
    <t>Instituto Estatal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</si>
</sst>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1" fontId="6" fillId="3" borderId="3" xfId="2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1" fontId="9" fillId="0" borderId="3" xfId="2" applyNumberFormat="1" applyFont="1" applyFill="1" applyBorder="1" applyAlignment="1" applyProtection="1">
      <alignment horizontal="right"/>
      <protection locked="0"/>
    </xf>
    <xf numFmtId="43" fontId="3" fillId="3" borderId="3" xfId="1" applyFont="1" applyFill="1" applyBorder="1" applyAlignment="1">
      <alignment horizontal="right" vertical="center" wrapText="1"/>
    </xf>
    <xf numFmtId="41" fontId="10" fillId="0" borderId="3" xfId="2" applyNumberFormat="1" applyFont="1" applyFill="1" applyBorder="1" applyAlignment="1" applyProtection="1">
      <alignment horizontal="right"/>
      <protection locked="0"/>
    </xf>
    <xf numFmtId="43" fontId="3" fillId="0" borderId="3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right" vertical="center" wrapText="1"/>
    </xf>
    <xf numFmtId="41" fontId="9" fillId="3" borderId="3" xfId="2" applyNumberFormat="1" applyFont="1" applyFill="1" applyBorder="1" applyAlignment="1" applyProtection="1">
      <alignment horizontal="right"/>
      <protection locked="0"/>
    </xf>
    <xf numFmtId="43" fontId="10" fillId="0" borderId="3" xfId="1" applyFont="1" applyFill="1" applyBorder="1" applyAlignment="1">
      <alignment horizontal="right" vertical="center" wrapText="1"/>
    </xf>
    <xf numFmtId="43" fontId="11" fillId="3" borderId="3" xfId="1" applyFont="1" applyFill="1" applyBorder="1" applyAlignment="1">
      <alignment horizontal="right" vertical="center" wrapText="1"/>
    </xf>
    <xf numFmtId="43" fontId="3" fillId="3" borderId="3" xfId="1" applyFont="1" applyFill="1" applyBorder="1" applyAlignment="1">
      <alignment horizontal="right" vertical="top" wrapText="1"/>
    </xf>
    <xf numFmtId="41" fontId="9" fillId="3" borderId="4" xfId="2" applyNumberFormat="1" applyFont="1" applyFill="1" applyBorder="1" applyAlignment="1" applyProtection="1">
      <alignment horizontal="right"/>
      <protection locked="0"/>
    </xf>
    <xf numFmtId="0" fontId="11" fillId="3" borderId="0" xfId="0" applyFont="1" applyFill="1"/>
    <xf numFmtId="0" fontId="11" fillId="3" borderId="5" xfId="0" applyFont="1" applyFill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justify" vertical="center" wrapText="1"/>
    </xf>
    <xf numFmtId="43" fontId="11" fillId="3" borderId="1" xfId="1" applyFont="1" applyFill="1" applyBorder="1" applyAlignment="1">
      <alignment vertical="center" wrapText="1"/>
    </xf>
    <xf numFmtId="0" fontId="11" fillId="0" borderId="0" xfId="0" applyFont="1"/>
    <xf numFmtId="43" fontId="3" fillId="0" borderId="0" xfId="1" applyFont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workbookViewId="0">
      <selection activeCell="B1" sqref="B1:I81"/>
    </sheetView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7.28515625" style="1" customWidth="1"/>
    <col min="4" max="4" width="19.7109375" style="1" customWidth="1"/>
    <col min="5" max="5" width="16.140625" style="1" customWidth="1"/>
    <col min="6" max="6" width="16.85546875" style="1" customWidth="1"/>
    <col min="7" max="7" width="15.140625" style="1" bestFit="1" customWidth="1"/>
    <col min="8" max="8" width="15.28515625" style="1" customWidth="1"/>
    <col min="9" max="9" width="17.28515625" style="1" customWidth="1"/>
    <col min="10" max="10" width="3.7109375" style="2" customWidth="1"/>
    <col min="11" max="16384" width="11.42578125" style="1"/>
  </cols>
  <sheetData>
    <row r="1" spans="1:10" ht="14.25" customHeight="1" x14ac:dyDescent="0.2">
      <c r="A1" s="1"/>
      <c r="B1" s="23" t="s">
        <v>86</v>
      </c>
      <c r="C1" s="23"/>
      <c r="D1" s="23"/>
      <c r="E1" s="23"/>
      <c r="F1" s="23"/>
      <c r="G1" s="23"/>
      <c r="H1" s="23"/>
      <c r="I1" s="23"/>
      <c r="J1" s="1"/>
    </row>
    <row r="2" spans="1:10" ht="14.25" customHeight="1" x14ac:dyDescent="0.2">
      <c r="A2" s="1"/>
      <c r="B2" s="23" t="s">
        <v>84</v>
      </c>
      <c r="C2" s="23"/>
      <c r="D2" s="23"/>
      <c r="E2" s="23"/>
      <c r="F2" s="23"/>
      <c r="G2" s="23"/>
      <c r="H2" s="23"/>
      <c r="I2" s="23"/>
      <c r="J2" s="1"/>
    </row>
    <row r="3" spans="1:10" ht="14.25" customHeight="1" x14ac:dyDescent="0.2">
      <c r="A3" s="1"/>
      <c r="B3" s="23" t="s">
        <v>85</v>
      </c>
      <c r="C3" s="23"/>
      <c r="D3" s="23"/>
      <c r="E3" s="23"/>
      <c r="F3" s="23"/>
      <c r="G3" s="23"/>
      <c r="H3" s="23"/>
      <c r="I3" s="23"/>
      <c r="J3" s="1"/>
    </row>
    <row r="4" spans="1:10" ht="14.25" customHeight="1" x14ac:dyDescent="0.2">
      <c r="A4" s="1"/>
      <c r="B4" s="23" t="s">
        <v>0</v>
      </c>
      <c r="C4" s="23"/>
      <c r="D4" s="23"/>
      <c r="E4" s="23"/>
      <c r="F4" s="23"/>
      <c r="G4" s="23"/>
      <c r="H4" s="23"/>
      <c r="I4" s="23"/>
      <c r="J4" s="1"/>
    </row>
    <row r="5" spans="1:10" s="2" customFormat="1" ht="6.75" customHeight="1" x14ac:dyDescent="0.2"/>
    <row r="6" spans="1:10" x14ac:dyDescent="0.2">
      <c r="A6" s="1"/>
      <c r="B6" s="24" t="s">
        <v>1</v>
      </c>
      <c r="C6" s="24"/>
      <c r="D6" s="25" t="s">
        <v>2</v>
      </c>
      <c r="E6" s="25"/>
      <c r="F6" s="25"/>
      <c r="G6" s="25"/>
      <c r="H6" s="25"/>
      <c r="I6" s="25" t="s">
        <v>3</v>
      </c>
      <c r="J6" s="1"/>
    </row>
    <row r="7" spans="1:10" ht="25.5" x14ac:dyDescent="0.2">
      <c r="A7" s="1"/>
      <c r="B7" s="24"/>
      <c r="C7" s="24"/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25"/>
      <c r="J7" s="1"/>
    </row>
    <row r="8" spans="1:10" ht="11.25" customHeight="1" x14ac:dyDescent="0.2">
      <c r="A8" s="1"/>
      <c r="B8" s="24"/>
      <c r="C8" s="24"/>
      <c r="D8" s="3">
        <v>1</v>
      </c>
      <c r="E8" s="3">
        <v>2</v>
      </c>
      <c r="F8" s="3" t="s">
        <v>9</v>
      </c>
      <c r="G8" s="3">
        <v>5</v>
      </c>
      <c r="H8" s="3">
        <v>7</v>
      </c>
      <c r="I8" s="3" t="s">
        <v>10</v>
      </c>
      <c r="J8" s="1"/>
    </row>
    <row r="9" spans="1:10" ht="12.75" customHeight="1" x14ac:dyDescent="0.2">
      <c r="A9" s="1"/>
      <c r="B9" s="26" t="s">
        <v>11</v>
      </c>
      <c r="C9" s="27"/>
      <c r="D9" s="4">
        <f t="shared" ref="D9:I9" si="0">SUM(D10:D16)</f>
        <v>90807524.50999999</v>
      </c>
      <c r="E9" s="4">
        <f t="shared" si="0"/>
        <v>15698197.67</v>
      </c>
      <c r="F9" s="4">
        <f t="shared" si="0"/>
        <v>106505722.18000001</v>
      </c>
      <c r="G9" s="4">
        <f t="shared" si="0"/>
        <v>21480527.289999999</v>
      </c>
      <c r="H9" s="4">
        <f t="shared" ref="H9" si="1">SUM(H10:H16)</f>
        <v>21480527.289999999</v>
      </c>
      <c r="I9" s="4">
        <f t="shared" si="0"/>
        <v>85025194.890000015</v>
      </c>
      <c r="J9" s="1"/>
    </row>
    <row r="10" spans="1:10" x14ac:dyDescent="0.2">
      <c r="A10" s="1"/>
      <c r="B10" s="5"/>
      <c r="C10" s="6" t="s">
        <v>12</v>
      </c>
      <c r="D10" s="7">
        <v>22619772</v>
      </c>
      <c r="E10" s="7">
        <v>434732</v>
      </c>
      <c r="F10" s="7">
        <f t="shared" ref="F10:F36" si="2">D10+E10</f>
        <v>23054504</v>
      </c>
      <c r="G10" s="7">
        <v>5483778.8099999996</v>
      </c>
      <c r="H10" s="7">
        <v>5483778.8099999996</v>
      </c>
      <c r="I10" s="8">
        <f t="shared" ref="I10:I16" si="3">+F10-G10</f>
        <v>17570725.190000001</v>
      </c>
      <c r="J10" s="1"/>
    </row>
    <row r="11" spans="1:10" x14ac:dyDescent="0.2">
      <c r="A11" s="1"/>
      <c r="B11" s="5"/>
      <c r="C11" s="6" t="s">
        <v>13</v>
      </c>
      <c r="D11" s="7">
        <v>6181142.3300000001</v>
      </c>
      <c r="E11" s="7">
        <v>9961613.9600000009</v>
      </c>
      <c r="F11" s="7">
        <f t="shared" si="2"/>
        <v>16142756.290000001</v>
      </c>
      <c r="G11" s="7">
        <v>2611213.7599999998</v>
      </c>
      <c r="H11" s="7">
        <v>2611213.7599999998</v>
      </c>
      <c r="I11" s="8">
        <f t="shared" si="3"/>
        <v>13531542.530000001</v>
      </c>
      <c r="J11" s="1"/>
    </row>
    <row r="12" spans="1:10" x14ac:dyDescent="0.2">
      <c r="A12" s="1"/>
      <c r="B12" s="5"/>
      <c r="C12" s="6" t="s">
        <v>14</v>
      </c>
      <c r="D12" s="7">
        <v>25634270</v>
      </c>
      <c r="E12" s="7">
        <v>716553.67</v>
      </c>
      <c r="F12" s="7">
        <f t="shared" si="2"/>
        <v>26350823.670000002</v>
      </c>
      <c r="G12" s="7">
        <v>3592000.1</v>
      </c>
      <c r="H12" s="7">
        <v>3592000.1</v>
      </c>
      <c r="I12" s="8">
        <f t="shared" si="3"/>
        <v>22758823.57</v>
      </c>
      <c r="J12" s="1"/>
    </row>
    <row r="13" spans="1:10" x14ac:dyDescent="0.2">
      <c r="A13" s="1"/>
      <c r="B13" s="5"/>
      <c r="C13" s="6" t="s">
        <v>15</v>
      </c>
      <c r="D13" s="7">
        <v>8438417.1799999997</v>
      </c>
      <c r="E13" s="7">
        <v>921086.19</v>
      </c>
      <c r="F13" s="7">
        <f t="shared" si="2"/>
        <v>9359503.3699999992</v>
      </c>
      <c r="G13" s="7">
        <v>1980897.37</v>
      </c>
      <c r="H13" s="7">
        <v>1980897.37</v>
      </c>
      <c r="I13" s="8">
        <f t="shared" si="3"/>
        <v>7378605.9999999991</v>
      </c>
      <c r="J13" s="1"/>
    </row>
    <row r="14" spans="1:10" x14ac:dyDescent="0.2">
      <c r="A14" s="1"/>
      <c r="B14" s="5"/>
      <c r="C14" s="6" t="s">
        <v>16</v>
      </c>
      <c r="D14" s="7">
        <v>27630891</v>
      </c>
      <c r="E14" s="7">
        <v>3656187.85</v>
      </c>
      <c r="F14" s="7">
        <f t="shared" si="2"/>
        <v>31287078.850000001</v>
      </c>
      <c r="G14" s="7">
        <v>7812637.25</v>
      </c>
      <c r="H14" s="7">
        <v>7812637.25</v>
      </c>
      <c r="I14" s="8">
        <f t="shared" si="3"/>
        <v>23474441.600000001</v>
      </c>
      <c r="J14" s="1"/>
    </row>
    <row r="15" spans="1:10" x14ac:dyDescent="0.2">
      <c r="A15" s="1"/>
      <c r="B15" s="5"/>
      <c r="C15" s="6" t="s">
        <v>17</v>
      </c>
      <c r="D15" s="7">
        <v>0</v>
      </c>
      <c r="E15" s="7">
        <v>0</v>
      </c>
      <c r="F15" s="7">
        <f t="shared" si="2"/>
        <v>0</v>
      </c>
      <c r="G15" s="7"/>
      <c r="H15" s="7"/>
      <c r="I15" s="8">
        <f t="shared" si="3"/>
        <v>0</v>
      </c>
      <c r="J15" s="1"/>
    </row>
    <row r="16" spans="1:10" x14ac:dyDescent="0.2">
      <c r="A16" s="1"/>
      <c r="B16" s="5"/>
      <c r="C16" s="6" t="s">
        <v>18</v>
      </c>
      <c r="D16" s="7">
        <v>303032</v>
      </c>
      <c r="E16" s="9">
        <v>8024</v>
      </c>
      <c r="F16" s="7">
        <f t="shared" si="2"/>
        <v>311056</v>
      </c>
      <c r="G16" s="7">
        <v>0</v>
      </c>
      <c r="H16" s="7">
        <v>0</v>
      </c>
      <c r="I16" s="8">
        <f t="shared" si="3"/>
        <v>311056</v>
      </c>
      <c r="J16" s="1"/>
    </row>
    <row r="17" spans="1:10" ht="12.75" customHeight="1" x14ac:dyDescent="0.2">
      <c r="A17" s="1"/>
      <c r="B17" s="26" t="s">
        <v>19</v>
      </c>
      <c r="C17" s="27"/>
      <c r="D17" s="4">
        <f t="shared" ref="D17:I17" si="4">SUM(D18:D26)</f>
        <v>7770439</v>
      </c>
      <c r="E17" s="4">
        <f t="shared" si="4"/>
        <v>571144.74</v>
      </c>
      <c r="F17" s="4">
        <f t="shared" si="4"/>
        <v>8341583.7400000002</v>
      </c>
      <c r="G17" s="4">
        <f t="shared" si="4"/>
        <v>504653.04000000004</v>
      </c>
      <c r="H17" s="4">
        <f t="shared" si="4"/>
        <v>504653.04000000004</v>
      </c>
      <c r="I17" s="4">
        <f t="shared" si="4"/>
        <v>7836930.6999999993</v>
      </c>
      <c r="J17" s="1"/>
    </row>
    <row r="18" spans="1:10" ht="25.5" x14ac:dyDescent="0.2">
      <c r="A18" s="1"/>
      <c r="B18" s="5"/>
      <c r="C18" s="6" t="s">
        <v>20</v>
      </c>
      <c r="D18" s="7">
        <v>2892077</v>
      </c>
      <c r="E18" s="7">
        <v>253779.74</v>
      </c>
      <c r="F18" s="7">
        <f t="shared" si="2"/>
        <v>3145856.74</v>
      </c>
      <c r="G18" s="10">
        <v>35204.160000000003</v>
      </c>
      <c r="H18" s="10">
        <v>35204.160000000003</v>
      </c>
      <c r="I18" s="8">
        <f t="shared" ref="I18:I26" si="5">+F18-G18</f>
        <v>3110652.58</v>
      </c>
      <c r="J18" s="1"/>
    </row>
    <row r="19" spans="1:10" x14ac:dyDescent="0.2">
      <c r="A19" s="1"/>
      <c r="B19" s="5"/>
      <c r="C19" s="6" t="s">
        <v>21</v>
      </c>
      <c r="D19" s="7">
        <v>703026</v>
      </c>
      <c r="E19" s="7">
        <v>25250</v>
      </c>
      <c r="F19" s="7">
        <f t="shared" si="2"/>
        <v>728276</v>
      </c>
      <c r="G19" s="10">
        <v>61905.36</v>
      </c>
      <c r="H19" s="10">
        <v>61905.36</v>
      </c>
      <c r="I19" s="8">
        <f t="shared" si="5"/>
        <v>666370.64</v>
      </c>
      <c r="J19" s="1"/>
    </row>
    <row r="20" spans="1:10" x14ac:dyDescent="0.2">
      <c r="A20" s="1"/>
      <c r="B20" s="5"/>
      <c r="C20" s="6" t="s">
        <v>22</v>
      </c>
      <c r="D20" s="7">
        <v>130000</v>
      </c>
      <c r="E20" s="7">
        <v>0</v>
      </c>
      <c r="F20" s="7">
        <f t="shared" si="2"/>
        <v>130000</v>
      </c>
      <c r="G20" s="10">
        <v>5.91</v>
      </c>
      <c r="H20" s="10">
        <v>5.91</v>
      </c>
      <c r="I20" s="8">
        <f t="shared" si="5"/>
        <v>129994.09</v>
      </c>
      <c r="J20" s="1"/>
    </row>
    <row r="21" spans="1:10" x14ac:dyDescent="0.2">
      <c r="A21" s="1"/>
      <c r="B21" s="5"/>
      <c r="C21" s="6" t="s">
        <v>23</v>
      </c>
      <c r="D21" s="7">
        <v>1031203</v>
      </c>
      <c r="E21" s="7">
        <v>44500</v>
      </c>
      <c r="F21" s="7">
        <f t="shared" si="2"/>
        <v>1075703</v>
      </c>
      <c r="G21" s="10">
        <v>24468.46</v>
      </c>
      <c r="H21" s="10">
        <v>24468.46</v>
      </c>
      <c r="I21" s="8">
        <f t="shared" si="5"/>
        <v>1051234.54</v>
      </c>
      <c r="J21" s="1"/>
    </row>
    <row r="22" spans="1:10" x14ac:dyDescent="0.2">
      <c r="A22" s="1"/>
      <c r="B22" s="5"/>
      <c r="C22" s="6" t="s">
        <v>24</v>
      </c>
      <c r="D22" s="7">
        <v>102552</v>
      </c>
      <c r="E22" s="7">
        <v>0</v>
      </c>
      <c r="F22" s="7">
        <f t="shared" si="2"/>
        <v>102552</v>
      </c>
      <c r="G22" s="10">
        <v>1303</v>
      </c>
      <c r="H22" s="10">
        <v>1303</v>
      </c>
      <c r="I22" s="8">
        <f t="shared" si="5"/>
        <v>101249</v>
      </c>
      <c r="J22" s="1"/>
    </row>
    <row r="23" spans="1:10" x14ac:dyDescent="0.2">
      <c r="A23" s="1"/>
      <c r="B23" s="5"/>
      <c r="C23" s="6" t="s">
        <v>25</v>
      </c>
      <c r="D23" s="7">
        <v>2432809</v>
      </c>
      <c r="E23" s="7">
        <v>0</v>
      </c>
      <c r="F23" s="7">
        <f t="shared" si="2"/>
        <v>2432809</v>
      </c>
      <c r="G23" s="10">
        <v>351947.65</v>
      </c>
      <c r="H23" s="10">
        <v>351947.65</v>
      </c>
      <c r="I23" s="8">
        <f t="shared" si="5"/>
        <v>2080861.35</v>
      </c>
      <c r="J23" s="1"/>
    </row>
    <row r="24" spans="1:10" x14ac:dyDescent="0.2">
      <c r="A24" s="1"/>
      <c r="B24" s="5"/>
      <c r="C24" s="6" t="s">
        <v>26</v>
      </c>
      <c r="D24" s="7">
        <v>237369</v>
      </c>
      <c r="E24" s="7">
        <v>225615</v>
      </c>
      <c r="F24" s="7">
        <f t="shared" si="2"/>
        <v>462984</v>
      </c>
      <c r="G24" s="10">
        <v>15135</v>
      </c>
      <c r="H24" s="10">
        <v>15135</v>
      </c>
      <c r="I24" s="8">
        <f t="shared" si="5"/>
        <v>447849</v>
      </c>
      <c r="J24" s="1"/>
    </row>
    <row r="25" spans="1:10" x14ac:dyDescent="0.2">
      <c r="A25" s="1"/>
      <c r="B25" s="5"/>
      <c r="C25" s="6" t="s">
        <v>27</v>
      </c>
      <c r="D25" s="7">
        <v>0</v>
      </c>
      <c r="E25" s="7">
        <v>0</v>
      </c>
      <c r="F25" s="7">
        <f t="shared" si="2"/>
        <v>0</v>
      </c>
      <c r="G25" s="11"/>
      <c r="H25" s="11"/>
      <c r="I25" s="8">
        <f t="shared" si="5"/>
        <v>0</v>
      </c>
      <c r="J25" s="1"/>
    </row>
    <row r="26" spans="1:10" x14ac:dyDescent="0.2">
      <c r="A26" s="1"/>
      <c r="B26" s="5"/>
      <c r="C26" s="6" t="s">
        <v>28</v>
      </c>
      <c r="D26" s="7">
        <v>241403</v>
      </c>
      <c r="E26" s="7">
        <v>22000</v>
      </c>
      <c r="F26" s="7">
        <f t="shared" si="2"/>
        <v>263403</v>
      </c>
      <c r="G26" s="10">
        <v>14683.5</v>
      </c>
      <c r="H26" s="10">
        <v>14683.5</v>
      </c>
      <c r="I26" s="8">
        <f t="shared" si="5"/>
        <v>248719.5</v>
      </c>
      <c r="J26" s="1"/>
    </row>
    <row r="27" spans="1:10" ht="12.75" customHeight="1" x14ac:dyDescent="0.2">
      <c r="A27" s="1"/>
      <c r="B27" s="26" t="s">
        <v>29</v>
      </c>
      <c r="C27" s="27"/>
      <c r="D27" s="4">
        <f t="shared" ref="D27:I27" si="6">SUM(D28:D36)</f>
        <v>59039450.489999995</v>
      </c>
      <c r="E27" s="4">
        <f t="shared" si="6"/>
        <v>17749741.190000001</v>
      </c>
      <c r="F27" s="4">
        <f t="shared" si="6"/>
        <v>76789191.680000007</v>
      </c>
      <c r="G27" s="4">
        <f t="shared" si="6"/>
        <v>8147713.54</v>
      </c>
      <c r="H27" s="4">
        <f t="shared" si="6"/>
        <v>8147713.54</v>
      </c>
      <c r="I27" s="4">
        <f t="shared" si="6"/>
        <v>68641478.140000015</v>
      </c>
      <c r="J27" s="1"/>
    </row>
    <row r="28" spans="1:10" x14ac:dyDescent="0.2">
      <c r="A28" s="1"/>
      <c r="B28" s="5"/>
      <c r="C28" s="6" t="s">
        <v>30</v>
      </c>
      <c r="D28" s="7">
        <v>3350457</v>
      </c>
      <c r="E28" s="7">
        <v>-6081</v>
      </c>
      <c r="F28" s="7">
        <f t="shared" si="2"/>
        <v>3344376</v>
      </c>
      <c r="G28" s="10">
        <v>432255.82</v>
      </c>
      <c r="H28" s="10">
        <v>432255.82</v>
      </c>
      <c r="I28" s="8">
        <f t="shared" ref="I28:I36" si="7">+F28-G28</f>
        <v>2912120.18</v>
      </c>
      <c r="J28" s="1"/>
    </row>
    <row r="29" spans="1:10" x14ac:dyDescent="0.2">
      <c r="A29" s="1"/>
      <c r="B29" s="5"/>
      <c r="C29" s="6" t="s">
        <v>31</v>
      </c>
      <c r="D29" s="7">
        <v>3972589</v>
      </c>
      <c r="E29" s="7">
        <v>404647.7</v>
      </c>
      <c r="F29" s="7">
        <f t="shared" si="2"/>
        <v>4377236.7</v>
      </c>
      <c r="G29" s="10">
        <v>653074.48</v>
      </c>
      <c r="H29" s="10">
        <v>653074.48</v>
      </c>
      <c r="I29" s="8">
        <f t="shared" si="7"/>
        <v>3724162.22</v>
      </c>
      <c r="J29" s="1"/>
    </row>
    <row r="30" spans="1:10" x14ac:dyDescent="0.2">
      <c r="A30" s="1"/>
      <c r="B30" s="5"/>
      <c r="C30" s="6" t="s">
        <v>32</v>
      </c>
      <c r="D30" s="7">
        <v>2911612.84</v>
      </c>
      <c r="E30" s="7">
        <v>9521237.7200000007</v>
      </c>
      <c r="F30" s="7">
        <f t="shared" si="2"/>
        <v>12432850.560000001</v>
      </c>
      <c r="G30" s="10">
        <v>307415.37</v>
      </c>
      <c r="H30" s="10">
        <v>307415.37</v>
      </c>
      <c r="I30" s="8">
        <f t="shared" si="7"/>
        <v>12125435.190000001</v>
      </c>
      <c r="J30" s="1"/>
    </row>
    <row r="31" spans="1:10" x14ac:dyDescent="0.2">
      <c r="A31" s="1"/>
      <c r="B31" s="5"/>
      <c r="C31" s="6" t="s">
        <v>33</v>
      </c>
      <c r="D31" s="7">
        <v>2918795.6</v>
      </c>
      <c r="E31" s="7">
        <v>120000</v>
      </c>
      <c r="F31" s="7">
        <f t="shared" si="2"/>
        <v>3038795.6</v>
      </c>
      <c r="G31" s="10">
        <v>81639.69</v>
      </c>
      <c r="H31" s="10">
        <v>81639.69</v>
      </c>
      <c r="I31" s="8">
        <f t="shared" si="7"/>
        <v>2957155.91</v>
      </c>
      <c r="J31" s="1"/>
    </row>
    <row r="32" spans="1:10" ht="25.5" x14ac:dyDescent="0.2">
      <c r="A32" s="1"/>
      <c r="B32" s="5"/>
      <c r="C32" s="6" t="s">
        <v>34</v>
      </c>
      <c r="D32" s="7">
        <v>6003996</v>
      </c>
      <c r="E32" s="7">
        <v>5883282.1299999999</v>
      </c>
      <c r="F32" s="7">
        <f t="shared" si="2"/>
        <v>11887278.129999999</v>
      </c>
      <c r="G32" s="10">
        <v>1930859.55</v>
      </c>
      <c r="H32" s="10">
        <v>1930859.55</v>
      </c>
      <c r="I32" s="8">
        <f t="shared" si="7"/>
        <v>9956418.5799999982</v>
      </c>
      <c r="J32" s="1"/>
    </row>
    <row r="33" spans="1:10" x14ac:dyDescent="0.2">
      <c r="A33" s="1"/>
      <c r="B33" s="5"/>
      <c r="C33" s="6" t="s">
        <v>35</v>
      </c>
      <c r="D33" s="7">
        <v>4271672</v>
      </c>
      <c r="E33" s="7">
        <v>700000</v>
      </c>
      <c r="F33" s="7">
        <f t="shared" si="2"/>
        <v>4971672</v>
      </c>
      <c r="G33" s="10">
        <v>201281.78</v>
      </c>
      <c r="H33" s="10">
        <v>201281.78</v>
      </c>
      <c r="I33" s="8">
        <f t="shared" si="7"/>
        <v>4770390.22</v>
      </c>
      <c r="J33" s="1"/>
    </row>
    <row r="34" spans="1:10" x14ac:dyDescent="0.2">
      <c r="A34" s="1"/>
      <c r="B34" s="5"/>
      <c r="C34" s="6" t="s">
        <v>36</v>
      </c>
      <c r="D34" s="7">
        <v>2498590</v>
      </c>
      <c r="E34" s="7">
        <v>3400</v>
      </c>
      <c r="F34" s="7">
        <f t="shared" si="2"/>
        <v>2501990</v>
      </c>
      <c r="G34" s="10">
        <v>251024.03</v>
      </c>
      <c r="H34" s="10">
        <v>251024.03</v>
      </c>
      <c r="I34" s="8">
        <f t="shared" si="7"/>
        <v>2250965.9700000002</v>
      </c>
      <c r="J34" s="1"/>
    </row>
    <row r="35" spans="1:10" x14ac:dyDescent="0.2">
      <c r="A35" s="1"/>
      <c r="B35" s="5"/>
      <c r="C35" s="6" t="s">
        <v>37</v>
      </c>
      <c r="D35" s="7">
        <v>31587259</v>
      </c>
      <c r="E35" s="7">
        <v>846515.05</v>
      </c>
      <c r="F35" s="7">
        <f t="shared" si="2"/>
        <v>32433774.050000001</v>
      </c>
      <c r="G35" s="10">
        <v>3938975.08</v>
      </c>
      <c r="H35" s="10">
        <v>3938975.08</v>
      </c>
      <c r="I35" s="8">
        <f t="shared" si="7"/>
        <v>28494798.969999999</v>
      </c>
      <c r="J35" s="1"/>
    </row>
    <row r="36" spans="1:10" x14ac:dyDescent="0.2">
      <c r="A36" s="1"/>
      <c r="B36" s="5"/>
      <c r="C36" s="6" t="s">
        <v>38</v>
      </c>
      <c r="D36" s="7">
        <v>1524479.05</v>
      </c>
      <c r="E36" s="7">
        <v>276739.59000000003</v>
      </c>
      <c r="F36" s="7">
        <f t="shared" si="2"/>
        <v>1801218.6400000001</v>
      </c>
      <c r="G36" s="10">
        <v>351187.74</v>
      </c>
      <c r="H36" s="10">
        <v>351187.74</v>
      </c>
      <c r="I36" s="8">
        <f t="shared" si="7"/>
        <v>1450030.9000000001</v>
      </c>
      <c r="J36" s="1"/>
    </row>
    <row r="37" spans="1:10" ht="12.75" customHeight="1" x14ac:dyDescent="0.2">
      <c r="A37" s="1"/>
      <c r="B37" s="26" t="s">
        <v>39</v>
      </c>
      <c r="C37" s="27"/>
      <c r="D37" s="4">
        <f t="shared" ref="D37:I37" si="8">SUM(D38:D46)</f>
        <v>14218218</v>
      </c>
      <c r="E37" s="4">
        <f t="shared" si="8"/>
        <v>2930000</v>
      </c>
      <c r="F37" s="4">
        <f t="shared" si="8"/>
        <v>17148218</v>
      </c>
      <c r="G37" s="4">
        <f t="shared" si="8"/>
        <v>1585982.34</v>
      </c>
      <c r="H37" s="4">
        <f t="shared" si="8"/>
        <v>1585982.34</v>
      </c>
      <c r="I37" s="4">
        <f t="shared" si="8"/>
        <v>15562235.66</v>
      </c>
      <c r="J37" s="1"/>
    </row>
    <row r="38" spans="1:10" x14ac:dyDescent="0.2">
      <c r="A38" s="1"/>
      <c r="B38" s="5"/>
      <c r="C38" s="6" t="s">
        <v>40</v>
      </c>
      <c r="D38" s="7">
        <v>13743968</v>
      </c>
      <c r="E38" s="7">
        <v>2020000</v>
      </c>
      <c r="F38" s="7">
        <f t="shared" ref="F38:F80" si="9">D38+E38</f>
        <v>15763968</v>
      </c>
      <c r="G38" s="10">
        <v>1272416</v>
      </c>
      <c r="H38" s="10">
        <v>1272416</v>
      </c>
      <c r="I38" s="8">
        <f>+F38-G38</f>
        <v>14491552</v>
      </c>
      <c r="J38" s="1"/>
    </row>
    <row r="39" spans="1:10" x14ac:dyDescent="0.2">
      <c r="A39" s="1"/>
      <c r="B39" s="5"/>
      <c r="C39" s="6" t="s">
        <v>41</v>
      </c>
      <c r="D39" s="12">
        <v>0</v>
      </c>
      <c r="E39" s="12">
        <v>0</v>
      </c>
      <c r="F39" s="12">
        <f t="shared" si="9"/>
        <v>0</v>
      </c>
      <c r="G39" s="8"/>
      <c r="H39" s="8"/>
      <c r="I39" s="8">
        <f>+F39-G39</f>
        <v>0</v>
      </c>
      <c r="J39" s="1"/>
    </row>
    <row r="40" spans="1:10" x14ac:dyDescent="0.2">
      <c r="A40" s="1"/>
      <c r="B40" s="5"/>
      <c r="C40" s="6" t="s">
        <v>42</v>
      </c>
      <c r="D40" s="12">
        <v>0</v>
      </c>
      <c r="E40" s="12">
        <v>0</v>
      </c>
      <c r="F40" s="12">
        <f t="shared" si="9"/>
        <v>0</v>
      </c>
      <c r="G40" s="8"/>
      <c r="H40" s="8"/>
      <c r="I40" s="8">
        <f>+F40-G40</f>
        <v>0</v>
      </c>
      <c r="J40" s="1"/>
    </row>
    <row r="41" spans="1:10" x14ac:dyDescent="0.2">
      <c r="A41" s="1"/>
      <c r="B41" s="5"/>
      <c r="C41" s="6" t="s">
        <v>43</v>
      </c>
      <c r="D41" s="9">
        <v>474250</v>
      </c>
      <c r="E41" s="9">
        <v>190000</v>
      </c>
      <c r="F41" s="9">
        <f t="shared" si="9"/>
        <v>664250</v>
      </c>
      <c r="G41" s="13">
        <v>123750</v>
      </c>
      <c r="H41" s="13">
        <v>123750</v>
      </c>
      <c r="I41" s="8">
        <f>+F41-G41</f>
        <v>540500</v>
      </c>
      <c r="J41" s="1"/>
    </row>
    <row r="42" spans="1:10" x14ac:dyDescent="0.2">
      <c r="A42" s="1"/>
      <c r="B42" s="5"/>
      <c r="C42" s="6" t="s">
        <v>44</v>
      </c>
      <c r="D42" s="9">
        <v>0</v>
      </c>
      <c r="E42" s="9">
        <v>720000</v>
      </c>
      <c r="F42" s="9">
        <f t="shared" si="9"/>
        <v>720000</v>
      </c>
      <c r="G42" s="13">
        <v>189816.34</v>
      </c>
      <c r="H42" s="13">
        <v>189816.34</v>
      </c>
      <c r="I42" s="8">
        <f>+F42-G42</f>
        <v>530183.66</v>
      </c>
      <c r="J42" s="1"/>
    </row>
    <row r="43" spans="1:10" x14ac:dyDescent="0.2">
      <c r="A43" s="1"/>
      <c r="B43" s="5"/>
      <c r="C43" s="6" t="s">
        <v>45</v>
      </c>
      <c r="D43" s="12">
        <v>0</v>
      </c>
      <c r="E43" s="12">
        <v>0</v>
      </c>
      <c r="F43" s="12">
        <f t="shared" si="9"/>
        <v>0</v>
      </c>
      <c r="G43" s="8"/>
      <c r="H43" s="8"/>
      <c r="I43" s="14"/>
      <c r="J43" s="1"/>
    </row>
    <row r="44" spans="1:10" x14ac:dyDescent="0.2">
      <c r="A44" s="1"/>
      <c r="B44" s="5"/>
      <c r="C44" s="6" t="s">
        <v>46</v>
      </c>
      <c r="D44" s="12">
        <v>0</v>
      </c>
      <c r="E44" s="12">
        <v>0</v>
      </c>
      <c r="F44" s="12">
        <f t="shared" si="9"/>
        <v>0</v>
      </c>
      <c r="G44" s="8"/>
      <c r="H44" s="8"/>
      <c r="I44" s="14"/>
      <c r="J44" s="1"/>
    </row>
    <row r="45" spans="1:10" x14ac:dyDescent="0.2">
      <c r="A45" s="1"/>
      <c r="B45" s="5"/>
      <c r="C45" s="6" t="s">
        <v>47</v>
      </c>
      <c r="D45" s="12">
        <v>0</v>
      </c>
      <c r="E45" s="12">
        <v>0</v>
      </c>
      <c r="F45" s="12">
        <f t="shared" si="9"/>
        <v>0</v>
      </c>
      <c r="G45" s="8"/>
      <c r="H45" s="8"/>
      <c r="I45" s="14"/>
      <c r="J45" s="1"/>
    </row>
    <row r="46" spans="1:10" x14ac:dyDescent="0.2">
      <c r="A46" s="1"/>
      <c r="B46" s="5"/>
      <c r="C46" s="6" t="s">
        <v>48</v>
      </c>
      <c r="D46" s="12">
        <v>0</v>
      </c>
      <c r="E46" s="12">
        <v>0</v>
      </c>
      <c r="F46" s="12">
        <f t="shared" si="9"/>
        <v>0</v>
      </c>
      <c r="G46" s="8"/>
      <c r="H46" s="8"/>
      <c r="I46" s="14"/>
      <c r="J46" s="1"/>
    </row>
    <row r="47" spans="1:10" ht="12.75" customHeight="1" x14ac:dyDescent="0.2">
      <c r="A47" s="1"/>
      <c r="B47" s="26" t="s">
        <v>49</v>
      </c>
      <c r="C47" s="27"/>
      <c r="D47" s="4">
        <f t="shared" ref="D47:I47" si="10">SUM(D48:D56)</f>
        <v>500000</v>
      </c>
      <c r="E47" s="4">
        <f t="shared" si="10"/>
        <v>7346500.3300000001</v>
      </c>
      <c r="F47" s="4">
        <f t="shared" si="10"/>
        <v>7846500.3300000001</v>
      </c>
      <c r="G47" s="4">
        <f t="shared" si="10"/>
        <v>306278.82</v>
      </c>
      <c r="H47" s="4">
        <f t="shared" si="10"/>
        <v>306278.82</v>
      </c>
      <c r="I47" s="4">
        <f t="shared" si="10"/>
        <v>7540221.5099999988</v>
      </c>
      <c r="J47" s="1"/>
    </row>
    <row r="48" spans="1:10" x14ac:dyDescent="0.2">
      <c r="A48" s="1"/>
      <c r="B48" s="5"/>
      <c r="C48" s="6" t="s">
        <v>50</v>
      </c>
      <c r="D48" s="7">
        <v>500000</v>
      </c>
      <c r="E48" s="7">
        <v>4024616.03</v>
      </c>
      <c r="F48" s="7">
        <f t="shared" si="9"/>
        <v>4524616.0299999993</v>
      </c>
      <c r="G48" s="10">
        <v>257330.26</v>
      </c>
      <c r="H48" s="10">
        <v>257330.26</v>
      </c>
      <c r="I48" s="8">
        <f t="shared" ref="I48:I56" si="11">+F48-G48</f>
        <v>4267285.7699999996</v>
      </c>
      <c r="J48" s="1"/>
    </row>
    <row r="49" spans="1:10" x14ac:dyDescent="0.2">
      <c r="A49" s="1"/>
      <c r="B49" s="5"/>
      <c r="C49" s="6" t="s">
        <v>51</v>
      </c>
      <c r="D49" s="7">
        <v>0</v>
      </c>
      <c r="E49" s="7">
        <v>0</v>
      </c>
      <c r="F49" s="7">
        <f t="shared" si="9"/>
        <v>0</v>
      </c>
      <c r="G49" s="10">
        <v>0</v>
      </c>
      <c r="H49" s="10">
        <v>0</v>
      </c>
      <c r="I49" s="8">
        <f t="shared" si="11"/>
        <v>0</v>
      </c>
      <c r="J49" s="1"/>
    </row>
    <row r="50" spans="1:10" x14ac:dyDescent="0.2">
      <c r="A50" s="1"/>
      <c r="B50" s="5"/>
      <c r="C50" s="6" t="s">
        <v>52</v>
      </c>
      <c r="D50" s="7">
        <v>0</v>
      </c>
      <c r="E50" s="7">
        <v>41338.980000000003</v>
      </c>
      <c r="F50" s="7">
        <f t="shared" si="9"/>
        <v>41338.980000000003</v>
      </c>
      <c r="G50" s="10">
        <v>41338.959999999999</v>
      </c>
      <c r="H50" s="10">
        <v>41338.959999999999</v>
      </c>
      <c r="I50" s="8">
        <f t="shared" si="11"/>
        <v>2.0000000004074536E-2</v>
      </c>
      <c r="J50" s="1"/>
    </row>
    <row r="51" spans="1:10" x14ac:dyDescent="0.2">
      <c r="A51" s="1"/>
      <c r="B51" s="5"/>
      <c r="C51" s="6" t="s">
        <v>53</v>
      </c>
      <c r="D51" s="7">
        <v>0</v>
      </c>
      <c r="E51" s="7">
        <v>2593000</v>
      </c>
      <c r="F51" s="7">
        <f t="shared" si="9"/>
        <v>2593000</v>
      </c>
      <c r="G51" s="10">
        <v>0</v>
      </c>
      <c r="H51" s="10">
        <v>0</v>
      </c>
      <c r="I51" s="8">
        <f t="shared" si="11"/>
        <v>2593000</v>
      </c>
      <c r="J51" s="1"/>
    </row>
    <row r="52" spans="1:10" x14ac:dyDescent="0.2">
      <c r="A52" s="1"/>
      <c r="B52" s="5"/>
      <c r="C52" s="6" t="s">
        <v>54</v>
      </c>
      <c r="D52" s="7">
        <v>0</v>
      </c>
      <c r="E52" s="7"/>
      <c r="F52" s="7">
        <f t="shared" si="9"/>
        <v>0</v>
      </c>
      <c r="G52" s="10"/>
      <c r="H52" s="10"/>
      <c r="I52" s="8">
        <f t="shared" si="11"/>
        <v>0</v>
      </c>
      <c r="J52" s="1"/>
    </row>
    <row r="53" spans="1:10" x14ac:dyDescent="0.2">
      <c r="A53" s="1"/>
      <c r="B53" s="5"/>
      <c r="C53" s="6" t="s">
        <v>55</v>
      </c>
      <c r="D53" s="7">
        <v>0</v>
      </c>
      <c r="E53" s="7">
        <v>687545.32</v>
      </c>
      <c r="F53" s="7">
        <f t="shared" si="9"/>
        <v>687545.32</v>
      </c>
      <c r="G53" s="10">
        <v>7609.6</v>
      </c>
      <c r="H53" s="10">
        <v>7609.6</v>
      </c>
      <c r="I53" s="8">
        <f t="shared" si="11"/>
        <v>679935.72</v>
      </c>
      <c r="J53" s="1"/>
    </row>
    <row r="54" spans="1:10" ht="25.5" hidden="1" x14ac:dyDescent="0.2">
      <c r="A54" s="1"/>
      <c r="B54" s="5">
        <v>5700</v>
      </c>
      <c r="C54" s="6" t="s">
        <v>56</v>
      </c>
      <c r="D54" s="12">
        <v>0</v>
      </c>
      <c r="E54" s="12">
        <v>0</v>
      </c>
      <c r="F54" s="12">
        <f t="shared" si="9"/>
        <v>0</v>
      </c>
      <c r="G54" s="8"/>
      <c r="H54" s="8"/>
      <c r="I54" s="8">
        <f t="shared" si="11"/>
        <v>0</v>
      </c>
      <c r="J54" s="1"/>
    </row>
    <row r="55" spans="1:10" ht="25.5" hidden="1" x14ac:dyDescent="0.2">
      <c r="A55" s="1"/>
      <c r="B55" s="5">
        <v>5800</v>
      </c>
      <c r="C55" s="6" t="s">
        <v>57</v>
      </c>
      <c r="D55" s="12">
        <v>0</v>
      </c>
      <c r="E55" s="12">
        <v>0</v>
      </c>
      <c r="F55" s="12">
        <f t="shared" si="9"/>
        <v>0</v>
      </c>
      <c r="G55" s="8"/>
      <c r="H55" s="8"/>
      <c r="I55" s="8">
        <f t="shared" si="11"/>
        <v>0</v>
      </c>
      <c r="J55" s="1"/>
    </row>
    <row r="56" spans="1:10" ht="25.5" hidden="1" x14ac:dyDescent="0.2">
      <c r="A56" s="1"/>
      <c r="B56" s="5">
        <v>5900</v>
      </c>
      <c r="C56" s="6" t="s">
        <v>58</v>
      </c>
      <c r="D56" s="12">
        <v>0</v>
      </c>
      <c r="E56" s="12">
        <v>0</v>
      </c>
      <c r="F56" s="12">
        <f t="shared" si="9"/>
        <v>0</v>
      </c>
      <c r="G56" s="8"/>
      <c r="H56" s="8"/>
      <c r="I56" s="8">
        <f t="shared" si="11"/>
        <v>0</v>
      </c>
      <c r="J56" s="1"/>
    </row>
    <row r="57" spans="1:10" ht="12.75" customHeight="1" x14ac:dyDescent="0.2">
      <c r="A57" s="1"/>
      <c r="B57" s="26" t="s">
        <v>59</v>
      </c>
      <c r="C57" s="27"/>
      <c r="D57" s="4">
        <f t="shared" ref="D57:I57" si="12">SUM(D58:D60)</f>
        <v>3500000</v>
      </c>
      <c r="E57" s="4">
        <f t="shared" si="12"/>
        <v>70281774.689999998</v>
      </c>
      <c r="F57" s="4">
        <f t="shared" si="12"/>
        <v>73781774.689999998</v>
      </c>
      <c r="G57" s="4">
        <f t="shared" si="12"/>
        <v>11839775.9</v>
      </c>
      <c r="H57" s="4">
        <f t="shared" si="12"/>
        <v>11839775.9</v>
      </c>
      <c r="I57" s="4">
        <f t="shared" si="12"/>
        <v>61941998.790000007</v>
      </c>
      <c r="J57" s="1"/>
    </row>
    <row r="58" spans="1:10" x14ac:dyDescent="0.2">
      <c r="A58" s="1"/>
      <c r="B58" s="5"/>
      <c r="C58" s="6" t="s">
        <v>60</v>
      </c>
      <c r="D58" s="7">
        <v>3500000</v>
      </c>
      <c r="E58" s="7">
        <v>4768100.67</v>
      </c>
      <c r="F58" s="7">
        <f>D58+E58</f>
        <v>8268100.6699999999</v>
      </c>
      <c r="G58" s="10">
        <v>1777640.22</v>
      </c>
      <c r="H58" s="10">
        <v>1777640.22</v>
      </c>
      <c r="I58" s="8">
        <f>+F58-G58</f>
        <v>6490460.4500000002</v>
      </c>
      <c r="J58" s="1"/>
    </row>
    <row r="59" spans="1:10" x14ac:dyDescent="0.2">
      <c r="A59" s="1"/>
      <c r="B59" s="5"/>
      <c r="C59" s="6" t="s">
        <v>61</v>
      </c>
      <c r="D59" s="7">
        <v>0</v>
      </c>
      <c r="E59" s="7">
        <v>65513674.020000003</v>
      </c>
      <c r="F59" s="7">
        <f t="shared" si="9"/>
        <v>65513674.020000003</v>
      </c>
      <c r="G59" s="10">
        <v>10062135.68</v>
      </c>
      <c r="H59" s="10">
        <v>10062135.68</v>
      </c>
      <c r="I59" s="8">
        <f>+F59-G59</f>
        <v>55451538.340000004</v>
      </c>
      <c r="J59" s="1"/>
    </row>
    <row r="60" spans="1:10" x14ac:dyDescent="0.2">
      <c r="A60" s="1"/>
      <c r="B60" s="5"/>
      <c r="C60" s="6" t="s">
        <v>62</v>
      </c>
      <c r="D60" s="12">
        <v>0</v>
      </c>
      <c r="E60" s="12">
        <v>0</v>
      </c>
      <c r="F60" s="12">
        <f t="shared" si="9"/>
        <v>0</v>
      </c>
      <c r="G60" s="14"/>
      <c r="H60" s="14"/>
      <c r="I60" s="14"/>
      <c r="J60" s="1"/>
    </row>
    <row r="61" spans="1:10" ht="12.75" customHeight="1" x14ac:dyDescent="0.2">
      <c r="A61" s="1"/>
      <c r="B61" s="26" t="s">
        <v>63</v>
      </c>
      <c r="C61" s="27"/>
      <c r="D61" s="4">
        <f t="shared" ref="D61:I61" si="13">SUM(D62:D68)</f>
        <v>28741027.469999999</v>
      </c>
      <c r="E61" s="4">
        <f t="shared" si="13"/>
        <v>601655.93999999994</v>
      </c>
      <c r="F61" s="4">
        <f t="shared" si="13"/>
        <v>29342683.41</v>
      </c>
      <c r="G61" s="4">
        <f t="shared" si="13"/>
        <v>15162046.85</v>
      </c>
      <c r="H61" s="4">
        <f t="shared" si="13"/>
        <v>15162046.85</v>
      </c>
      <c r="I61" s="4">
        <f t="shared" si="13"/>
        <v>14180636.559999999</v>
      </c>
      <c r="J61" s="1"/>
    </row>
    <row r="62" spans="1:10" x14ac:dyDescent="0.2">
      <c r="A62" s="1"/>
      <c r="B62" s="5"/>
      <c r="C62" s="6" t="s">
        <v>64</v>
      </c>
      <c r="D62" s="12">
        <v>0</v>
      </c>
      <c r="E62" s="12">
        <v>0</v>
      </c>
      <c r="F62" s="12">
        <f t="shared" si="9"/>
        <v>0</v>
      </c>
      <c r="G62" s="14"/>
      <c r="H62" s="14"/>
      <c r="I62" s="8">
        <f t="shared" ref="I62:I68" si="14">+F62-G62</f>
        <v>0</v>
      </c>
      <c r="J62" s="1"/>
    </row>
    <row r="63" spans="1:10" x14ac:dyDescent="0.2">
      <c r="A63" s="1"/>
      <c r="B63" s="5"/>
      <c r="C63" s="6" t="s">
        <v>65</v>
      </c>
      <c r="D63" s="12">
        <v>0</v>
      </c>
      <c r="E63" s="12">
        <v>0</v>
      </c>
      <c r="F63" s="12">
        <f t="shared" si="9"/>
        <v>0</v>
      </c>
      <c r="G63" s="15"/>
      <c r="H63" s="15"/>
      <c r="I63" s="8">
        <f t="shared" si="14"/>
        <v>0</v>
      </c>
      <c r="J63" s="1"/>
    </row>
    <row r="64" spans="1:10" ht="12.75" customHeight="1" x14ac:dyDescent="0.2">
      <c r="A64" s="1"/>
      <c r="B64" s="5"/>
      <c r="C64" s="6" t="s">
        <v>66</v>
      </c>
      <c r="D64" s="12">
        <v>0</v>
      </c>
      <c r="E64" s="12">
        <v>0</v>
      </c>
      <c r="F64" s="12">
        <f t="shared" si="9"/>
        <v>0</v>
      </c>
      <c r="G64" s="14"/>
      <c r="H64" s="14"/>
      <c r="I64" s="8">
        <f t="shared" si="14"/>
        <v>0</v>
      </c>
      <c r="J64" s="1"/>
    </row>
    <row r="65" spans="1:10" x14ac:dyDescent="0.2">
      <c r="A65" s="1"/>
      <c r="B65" s="5"/>
      <c r="C65" s="6" t="s">
        <v>67</v>
      </c>
      <c r="D65" s="12">
        <v>0</v>
      </c>
      <c r="E65" s="12">
        <v>0</v>
      </c>
      <c r="F65" s="12">
        <f t="shared" si="9"/>
        <v>0</v>
      </c>
      <c r="G65" s="8"/>
      <c r="H65" s="8"/>
      <c r="I65" s="8">
        <f t="shared" si="14"/>
        <v>0</v>
      </c>
      <c r="J65" s="1"/>
    </row>
    <row r="66" spans="1:10" x14ac:dyDescent="0.2">
      <c r="A66" s="1"/>
      <c r="B66" s="5"/>
      <c r="C66" s="6" t="s">
        <v>68</v>
      </c>
      <c r="D66" s="7">
        <v>23748833.469999999</v>
      </c>
      <c r="E66" s="7">
        <v>170000</v>
      </c>
      <c r="F66" s="12">
        <f t="shared" si="9"/>
        <v>23918833.469999999</v>
      </c>
      <c r="G66" s="10">
        <v>15162046.85</v>
      </c>
      <c r="H66" s="10">
        <v>15162046.85</v>
      </c>
      <c r="I66" s="8">
        <f t="shared" si="14"/>
        <v>8756786.6199999992</v>
      </c>
      <c r="J66" s="1"/>
    </row>
    <row r="67" spans="1:10" x14ac:dyDescent="0.2">
      <c r="A67" s="1"/>
      <c r="B67" s="5"/>
      <c r="C67" s="6" t="s">
        <v>69</v>
      </c>
      <c r="D67" s="7">
        <v>0</v>
      </c>
      <c r="E67" s="7"/>
      <c r="F67" s="12">
        <f t="shared" si="9"/>
        <v>0</v>
      </c>
      <c r="G67" s="8"/>
      <c r="H67" s="8"/>
      <c r="I67" s="8">
        <f t="shared" si="14"/>
        <v>0</v>
      </c>
      <c r="J67" s="1"/>
    </row>
    <row r="68" spans="1:10" ht="12.75" customHeight="1" x14ac:dyDescent="0.2">
      <c r="A68" s="1"/>
      <c r="B68" s="5">
        <v>7900</v>
      </c>
      <c r="C68" s="6" t="s">
        <v>70</v>
      </c>
      <c r="D68" s="7">
        <v>4992194</v>
      </c>
      <c r="E68" s="7">
        <v>431655.94</v>
      </c>
      <c r="F68" s="12">
        <f t="shared" si="9"/>
        <v>5423849.9400000004</v>
      </c>
      <c r="G68" s="14">
        <v>0</v>
      </c>
      <c r="H68" s="14">
        <v>0</v>
      </c>
      <c r="I68" s="8">
        <f t="shared" si="14"/>
        <v>5423849.9400000004</v>
      </c>
      <c r="J68" s="1"/>
    </row>
    <row r="69" spans="1:10" ht="12.75" customHeight="1" x14ac:dyDescent="0.2">
      <c r="A69" s="1"/>
      <c r="B69" s="26" t="s">
        <v>71</v>
      </c>
      <c r="C69" s="27"/>
      <c r="D69" s="4">
        <f t="shared" ref="D69:I69" si="15">SUM(D70:D72)</f>
        <v>0</v>
      </c>
      <c r="E69" s="4">
        <f t="shared" si="15"/>
        <v>0</v>
      </c>
      <c r="F69" s="4">
        <f t="shared" si="15"/>
        <v>0</v>
      </c>
      <c r="G69" s="4">
        <f t="shared" si="15"/>
        <v>0</v>
      </c>
      <c r="H69" s="4">
        <f t="shared" si="15"/>
        <v>0</v>
      </c>
      <c r="I69" s="4">
        <f t="shared" si="15"/>
        <v>0</v>
      </c>
      <c r="J69" s="1"/>
    </row>
    <row r="70" spans="1:10" x14ac:dyDescent="0.2">
      <c r="A70" s="1"/>
      <c r="B70" s="5"/>
      <c r="C70" s="6" t="s">
        <v>72</v>
      </c>
      <c r="D70" s="12">
        <v>0</v>
      </c>
      <c r="E70" s="12">
        <v>0</v>
      </c>
      <c r="F70" s="12">
        <f t="shared" si="9"/>
        <v>0</v>
      </c>
      <c r="G70" s="8"/>
      <c r="H70" s="8"/>
      <c r="I70" s="14">
        <f>+F70-G70</f>
        <v>0</v>
      </c>
      <c r="J70" s="1"/>
    </row>
    <row r="71" spans="1:10" x14ac:dyDescent="0.2">
      <c r="A71" s="1"/>
      <c r="B71" s="5"/>
      <c r="C71" s="6" t="s">
        <v>73</v>
      </c>
      <c r="D71" s="12">
        <v>0</v>
      </c>
      <c r="E71" s="12">
        <v>0</v>
      </c>
      <c r="F71" s="12">
        <f t="shared" si="9"/>
        <v>0</v>
      </c>
      <c r="G71" s="8"/>
      <c r="H71" s="8"/>
      <c r="I71" s="14">
        <f>+F71-G71</f>
        <v>0</v>
      </c>
      <c r="J71" s="1"/>
    </row>
    <row r="72" spans="1:10" x14ac:dyDescent="0.2">
      <c r="A72" s="1"/>
      <c r="B72" s="5"/>
      <c r="C72" s="6" t="s">
        <v>74</v>
      </c>
      <c r="D72" s="12">
        <v>0</v>
      </c>
      <c r="E72" s="12">
        <v>0</v>
      </c>
      <c r="F72" s="12">
        <f t="shared" si="9"/>
        <v>0</v>
      </c>
      <c r="G72" s="8"/>
      <c r="H72" s="8"/>
      <c r="I72" s="14">
        <f>+F72-G72</f>
        <v>0</v>
      </c>
      <c r="J72" s="1"/>
    </row>
    <row r="73" spans="1:10" ht="12.75" customHeight="1" x14ac:dyDescent="0.2">
      <c r="A73" s="1"/>
      <c r="B73" s="26" t="s">
        <v>75</v>
      </c>
      <c r="C73" s="27"/>
      <c r="D73" s="4">
        <f t="shared" ref="D73:I73" si="16">SUM(D74:D80)</f>
        <v>0</v>
      </c>
      <c r="E73" s="4">
        <f t="shared" si="16"/>
        <v>0</v>
      </c>
      <c r="F73" s="4">
        <f t="shared" si="16"/>
        <v>0</v>
      </c>
      <c r="G73" s="4">
        <f t="shared" si="16"/>
        <v>0</v>
      </c>
      <c r="H73" s="4">
        <f t="shared" si="16"/>
        <v>0</v>
      </c>
      <c r="I73" s="4">
        <f t="shared" si="16"/>
        <v>0</v>
      </c>
      <c r="J73" s="1"/>
    </row>
    <row r="74" spans="1:10" x14ac:dyDescent="0.2">
      <c r="A74" s="1"/>
      <c r="B74" s="5"/>
      <c r="C74" s="6" t="s">
        <v>76</v>
      </c>
      <c r="D74" s="12">
        <v>0</v>
      </c>
      <c r="E74" s="12">
        <v>0</v>
      </c>
      <c r="F74" s="12">
        <f t="shared" si="9"/>
        <v>0</v>
      </c>
      <c r="G74" s="8"/>
      <c r="H74" s="8"/>
      <c r="I74" s="14">
        <f t="shared" ref="I74:I80" si="17">+F74-G74</f>
        <v>0</v>
      </c>
      <c r="J74" s="1"/>
    </row>
    <row r="75" spans="1:10" hidden="1" x14ac:dyDescent="0.2">
      <c r="A75" s="1"/>
      <c r="B75" s="5"/>
      <c r="C75" s="6" t="s">
        <v>77</v>
      </c>
      <c r="D75" s="12">
        <v>0</v>
      </c>
      <c r="E75" s="12">
        <v>0</v>
      </c>
      <c r="F75" s="12">
        <f t="shared" si="9"/>
        <v>0</v>
      </c>
      <c r="G75" s="8"/>
      <c r="H75" s="8"/>
      <c r="I75" s="14">
        <f t="shared" si="17"/>
        <v>0</v>
      </c>
      <c r="J75" s="1"/>
    </row>
    <row r="76" spans="1:10" hidden="1" x14ac:dyDescent="0.2">
      <c r="A76" s="1"/>
      <c r="B76" s="5"/>
      <c r="C76" s="6" t="s">
        <v>78</v>
      </c>
      <c r="D76" s="12">
        <v>0</v>
      </c>
      <c r="E76" s="12">
        <v>0</v>
      </c>
      <c r="F76" s="12">
        <f t="shared" si="9"/>
        <v>0</v>
      </c>
      <c r="G76" s="8"/>
      <c r="H76" s="8"/>
      <c r="I76" s="14">
        <f t="shared" si="17"/>
        <v>0</v>
      </c>
      <c r="J76" s="1"/>
    </row>
    <row r="77" spans="1:10" hidden="1" x14ac:dyDescent="0.2">
      <c r="A77" s="1"/>
      <c r="B77" s="5"/>
      <c r="C77" s="6" t="s">
        <v>79</v>
      </c>
      <c r="D77" s="12">
        <v>0</v>
      </c>
      <c r="E77" s="12">
        <v>0</v>
      </c>
      <c r="F77" s="12">
        <f t="shared" si="9"/>
        <v>0</v>
      </c>
      <c r="G77" s="8"/>
      <c r="H77" s="8"/>
      <c r="I77" s="14">
        <f t="shared" si="17"/>
        <v>0</v>
      </c>
      <c r="J77" s="1"/>
    </row>
    <row r="78" spans="1:10" x14ac:dyDescent="0.2">
      <c r="A78" s="1"/>
      <c r="B78" s="5"/>
      <c r="C78" s="6" t="s">
        <v>80</v>
      </c>
      <c r="D78" s="12">
        <v>0</v>
      </c>
      <c r="E78" s="12">
        <v>0</v>
      </c>
      <c r="F78" s="12">
        <f t="shared" si="9"/>
        <v>0</v>
      </c>
      <c r="G78" s="8"/>
      <c r="H78" s="8"/>
      <c r="I78" s="14">
        <f t="shared" si="17"/>
        <v>0</v>
      </c>
      <c r="J78" s="1"/>
    </row>
    <row r="79" spans="1:10" x14ac:dyDescent="0.2">
      <c r="A79" s="1"/>
      <c r="B79" s="5"/>
      <c r="C79" s="6" t="s">
        <v>81</v>
      </c>
      <c r="D79" s="12">
        <v>0</v>
      </c>
      <c r="E79" s="12">
        <v>0</v>
      </c>
      <c r="F79" s="12">
        <f t="shared" si="9"/>
        <v>0</v>
      </c>
      <c r="G79" s="8"/>
      <c r="H79" s="8">
        <v>0</v>
      </c>
      <c r="I79" s="14">
        <f t="shared" si="17"/>
        <v>0</v>
      </c>
      <c r="J79" s="1"/>
    </row>
    <row r="80" spans="1:10" x14ac:dyDescent="0.2">
      <c r="A80" s="1"/>
      <c r="B80" s="5"/>
      <c r="C80" s="6" t="s">
        <v>82</v>
      </c>
      <c r="D80" s="16">
        <v>0</v>
      </c>
      <c r="E80" s="16">
        <v>0</v>
      </c>
      <c r="F80" s="16">
        <f t="shared" si="9"/>
        <v>0</v>
      </c>
      <c r="G80" s="8">
        <v>0</v>
      </c>
      <c r="H80" s="8">
        <v>0</v>
      </c>
      <c r="I80" s="14">
        <f t="shared" si="17"/>
        <v>0</v>
      </c>
      <c r="J80" s="1"/>
    </row>
    <row r="81" spans="1:10" s="21" customFormat="1" x14ac:dyDescent="0.2">
      <c r="A81" s="17"/>
      <c r="B81" s="18"/>
      <c r="C81" s="19" t="s">
        <v>83</v>
      </c>
      <c r="D81" s="20">
        <f>+D73+D69+D61+D57+D47+D37+D27+D17+D9</f>
        <v>204576659.46999997</v>
      </c>
      <c r="E81" s="20">
        <f t="shared" ref="E81:I81" si="18">+E73+E69+E61+E57+E47+E37+E27+E17+E9</f>
        <v>115179014.55999999</v>
      </c>
      <c r="F81" s="20">
        <f t="shared" si="18"/>
        <v>319755674.03000003</v>
      </c>
      <c r="G81" s="20">
        <f t="shared" si="18"/>
        <v>59026977.780000001</v>
      </c>
      <c r="H81" s="20">
        <f t="shared" si="18"/>
        <v>59026977.780000001</v>
      </c>
      <c r="I81" s="20">
        <f t="shared" si="18"/>
        <v>260728696.25000003</v>
      </c>
      <c r="J81" s="17"/>
    </row>
    <row r="85" spans="1:10" x14ac:dyDescent="0.2">
      <c r="G85" s="22"/>
      <c r="H85" s="22"/>
      <c r="I85" s="22"/>
    </row>
    <row r="86" spans="1:10" x14ac:dyDescent="0.2">
      <c r="G86" s="22"/>
      <c r="H86" s="22"/>
      <c r="I86" s="22"/>
    </row>
  </sheetData>
  <mergeCells count="16">
    <mergeCell ref="B61:C61"/>
    <mergeCell ref="B69:C69"/>
    <mergeCell ref="B73:C73"/>
    <mergeCell ref="B2:I2"/>
    <mergeCell ref="B9:C9"/>
    <mergeCell ref="B17:C17"/>
    <mergeCell ref="B27:C27"/>
    <mergeCell ref="B37:C37"/>
    <mergeCell ref="B47:C47"/>
    <mergeCell ref="B57:C57"/>
    <mergeCell ref="B1:I1"/>
    <mergeCell ref="B3:I3"/>
    <mergeCell ref="B4:I4"/>
    <mergeCell ref="B6:C8"/>
    <mergeCell ref="D6:H6"/>
    <mergeCell ref="I6:I7"/>
  </mergeCells>
  <pageMargins left="0.11811023622047245" right="0.11811023622047245" top="0.35433070866141736" bottom="0.35433070866141736" header="0.31496062992125984" footer="0.31496062992125984"/>
  <pageSetup scale="6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2018-05-17T19:12:12Z</cp:lastPrinted>
  <dcterms:created xsi:type="dcterms:W3CDTF">2018-05-17T15:40:09Z</dcterms:created>
  <dcterms:modified xsi:type="dcterms:W3CDTF">2018-05-17T19:12:17Z</dcterms:modified>
</cp:coreProperties>
</file>