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EFE!$A$1:$Q$56</definedName>
  </definedNames>
  <calcPr calcId="145621"/>
</workbook>
</file>

<file path=xl/calcChain.xml><?xml version="1.0" encoding="utf-8"?>
<calcChain xmlns="http://schemas.openxmlformats.org/spreadsheetml/2006/main">
  <c r="P35" i="1" l="1"/>
  <c r="P34" i="1" s="1"/>
  <c r="O35" i="1"/>
  <c r="O34" i="1"/>
  <c r="P29" i="1"/>
  <c r="O29" i="1"/>
  <c r="P28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3" i="1" s="1"/>
  <c r="O48" i="1" s="1"/>
  <c r="P40" i="1" l="1"/>
  <c r="P43" i="1" s="1"/>
  <c r="P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<sst xmlns="http://schemas.openxmlformats.org/spreadsheetml/2006/main" count="68" uniqueCount="59">
  <si>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</si>
  <si>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2017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</si>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</sst>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6" fillId="13" borderId="11" applyNumberFormat="0" applyProtection="0">
      <alignment horizontal="left" vertical="center" indent="1"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12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" vertical="top"/>
    </xf>
    <xf numFmtId="0" fontId="4" fillId="12" borderId="0" xfId="2" applyFont="1" applyFill="1" applyBorder="1" applyAlignment="1">
      <alignment horizontal="centerContinuous" vertical="center"/>
    </xf>
    <xf numFmtId="0" fontId="4" fillId="12" borderId="0" xfId="2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6" fontId="5" fillId="11" borderId="4" xfId="1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/>
    </xf>
    <xf numFmtId="3" fontId="4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0" fontId="4" fillId="12" borderId="0" xfId="2" applyFont="1" applyFill="1" applyBorder="1" applyAlignment="1">
      <alignment horizontal="left" vertical="top" wrapText="1"/>
    </xf>
    <xf numFmtId="3" fontId="4" fillId="12" borderId="0" xfId="2" applyNumberFormat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 wrapText="1"/>
    </xf>
    <xf numFmtId="3" fontId="5" fillId="12" borderId="0" xfId="2" applyNumberFormat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165" fontId="3" fillId="12" borderId="0" xfId="1" applyFont="1" applyFill="1" applyAlignment="1">
      <alignment horizontal="righ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4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165" fontId="3" fillId="12" borderId="2" xfId="1" applyFont="1" applyFill="1" applyBorder="1"/>
    <xf numFmtId="0" fontId="3" fillId="12" borderId="9" xfId="0" applyFont="1" applyFill="1" applyBorder="1"/>
    <xf numFmtId="0" fontId="7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8" fillId="12" borderId="0" xfId="0" applyFont="1" applyFill="1" applyAlignment="1">
      <alignment horizontal="center"/>
    </xf>
    <xf numFmtId="0" fontId="4" fillId="12" borderId="0" xfId="0" applyFont="1" applyFill="1" applyBorder="1"/>
    <xf numFmtId="165" fontId="4" fillId="12" borderId="0" xfId="1" applyFont="1" applyFill="1" applyBorder="1"/>
    <xf numFmtId="0" fontId="4" fillId="12" borderId="0" xfId="0" applyFont="1" applyFill="1" applyBorder="1" applyAlignment="1">
      <alignment vertical="center"/>
    </xf>
    <xf numFmtId="165" fontId="4" fillId="12" borderId="2" xfId="1" applyFont="1" applyFill="1" applyBorder="1" applyAlignment="1" applyProtection="1">
      <protection locked="0"/>
    </xf>
    <xf numFmtId="165" fontId="4" fillId="12" borderId="0" xfId="1" applyFont="1" applyFill="1" applyBorder="1" applyAlignment="1" applyProtection="1">
      <protection locked="0"/>
    </xf>
    <xf numFmtId="0" fontId="3" fillId="12" borderId="2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/>
    </xf>
    <xf numFmtId="0" fontId="4" fillId="12" borderId="0" xfId="0" applyFont="1" applyFill="1" applyBorder="1" applyAlignment="1">
      <alignment horizontal="right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</cellXfs>
  <cellStyles count="25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6 2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3" xfId="38"/>
    <cellStyle name="Millares 2 3 2" xfId="39"/>
    <cellStyle name="Millares 2 3 3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3 7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15" xfId="76"/>
    <cellStyle name="Normal 2" xfId="2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0" xfId="151"/>
    <cellStyle name="Normal 2 4" xfId="152"/>
    <cellStyle name="Normal 2 4 2" xfId="153"/>
    <cellStyle name="Normal 2 4 3" xfId="154"/>
    <cellStyle name="Normal 2 5" xfId="155"/>
    <cellStyle name="Normal 2 5 2" xfId="156"/>
    <cellStyle name="Normal 2 5 3" xfId="157"/>
    <cellStyle name="Normal 2 6" xfId="158"/>
    <cellStyle name="Normal 2 6 2" xfId="159"/>
    <cellStyle name="Normal 2 6 3" xfId="160"/>
    <cellStyle name="Normal 2 7" xfId="161"/>
    <cellStyle name="Normal 2 7 2" xfId="162"/>
    <cellStyle name="Normal 2 7 3" xfId="163"/>
    <cellStyle name="Normal 2 8" xfId="164"/>
    <cellStyle name="Normal 2 8 2" xfId="165"/>
    <cellStyle name="Normal 2 8 3" xfId="166"/>
    <cellStyle name="Normal 2 82" xfId="167"/>
    <cellStyle name="Normal 2 83" xfId="168"/>
    <cellStyle name="Normal 2 86" xfId="169"/>
    <cellStyle name="Normal 2 9" xfId="170"/>
    <cellStyle name="Normal 2 9 2" xfId="171"/>
    <cellStyle name="Normal 2 9 3" xfId="172"/>
    <cellStyle name="Normal 3" xfId="173"/>
    <cellStyle name="Normal 3 10" xfId="174"/>
    <cellStyle name="Normal 3 2" xfId="175"/>
    <cellStyle name="Normal 3 3" xfId="176"/>
    <cellStyle name="Normal 3 4" xfId="177"/>
    <cellStyle name="Normal 3 5" xfId="178"/>
    <cellStyle name="Normal 3 6" xfId="179"/>
    <cellStyle name="Normal 3 7" xfId="180"/>
    <cellStyle name="Normal 3 8" xfId="181"/>
    <cellStyle name="Normal 3 9" xfId="182"/>
    <cellStyle name="Normal 4" xfId="183"/>
    <cellStyle name="Normal 4 2" xfId="184"/>
    <cellStyle name="Normal 4 2 2" xfId="185"/>
    <cellStyle name="Normal 4 3" xfId="186"/>
    <cellStyle name="Normal 4 4" xfId="187"/>
    <cellStyle name="Normal 4 5" xfId="188"/>
    <cellStyle name="Normal 5" xfId="189"/>
    <cellStyle name="Normal 5 10" xfId="190"/>
    <cellStyle name="Normal 5 11" xfId="191"/>
    <cellStyle name="Normal 5 12" xfId="192"/>
    <cellStyle name="Normal 5 13" xfId="193"/>
    <cellStyle name="Normal 5 14" xfId="194"/>
    <cellStyle name="Normal 5 15" xfId="195"/>
    <cellStyle name="Normal 5 16" xfId="196"/>
    <cellStyle name="Normal 5 17" xfId="197"/>
    <cellStyle name="Normal 5 2" xfId="198"/>
    <cellStyle name="Normal 5 2 2" xfId="199"/>
    <cellStyle name="Normal 5 3" xfId="200"/>
    <cellStyle name="Normal 5 3 2" xfId="201"/>
    <cellStyle name="Normal 5 4" xfId="202"/>
    <cellStyle name="Normal 5 4 2" xfId="203"/>
    <cellStyle name="Normal 5 5" xfId="204"/>
    <cellStyle name="Normal 5 5 2" xfId="205"/>
    <cellStyle name="Normal 5 6" xfId="206"/>
    <cellStyle name="Normal 5 7" xfId="207"/>
    <cellStyle name="Normal 5 7 2" xfId="208"/>
    <cellStyle name="Normal 5 8" xfId="209"/>
    <cellStyle name="Normal 5 9" xfId="210"/>
    <cellStyle name="Normal 56" xfId="211"/>
    <cellStyle name="Normal 6" xfId="212"/>
    <cellStyle name="Normal 6 2" xfId="213"/>
    <cellStyle name="Normal 6 3" xfId="214"/>
    <cellStyle name="Normal 7" xfId="215"/>
    <cellStyle name="Normal 7 10" xfId="216"/>
    <cellStyle name="Normal 7 11" xfId="217"/>
    <cellStyle name="Normal 7 12" xfId="218"/>
    <cellStyle name="Normal 7 13" xfId="219"/>
    <cellStyle name="Normal 7 14" xfId="220"/>
    <cellStyle name="Normal 7 15" xfId="221"/>
    <cellStyle name="Normal 7 16" xfId="222"/>
    <cellStyle name="Normal 7 17" xfId="223"/>
    <cellStyle name="Normal 7 18" xfId="224"/>
    <cellStyle name="Normal 7 2" xfId="225"/>
    <cellStyle name="Normal 7 3" xfId="226"/>
    <cellStyle name="Normal 7 4" xfId="227"/>
    <cellStyle name="Normal 7 5" xfId="228"/>
    <cellStyle name="Normal 7 6" xfId="229"/>
    <cellStyle name="Normal 7 7" xfId="230"/>
    <cellStyle name="Normal 7 8" xfId="231"/>
    <cellStyle name="Normal 7 9" xfId="232"/>
    <cellStyle name="Normal 8" xfId="233"/>
    <cellStyle name="Normal 9" xfId="234"/>
    <cellStyle name="Normal 9 2" xfId="235"/>
    <cellStyle name="Normal 9 3" xfId="236"/>
    <cellStyle name="Notas 2" xfId="237"/>
    <cellStyle name="Porcentaje 2" xfId="238"/>
    <cellStyle name="Porcentual 2" xfId="239"/>
    <cellStyle name="SAPBEXstdItem" xfId="240"/>
    <cellStyle name="Total 10" xfId="241"/>
    <cellStyle name="Total 11" xfId="242"/>
    <cellStyle name="Total 12" xfId="243"/>
    <cellStyle name="Total 13" xfId="244"/>
    <cellStyle name="Total 14" xfId="245"/>
    <cellStyle name="Total 2" xfId="246"/>
    <cellStyle name="Total 3" xfId="247"/>
    <cellStyle name="Total 4" xfId="248"/>
    <cellStyle name="Total 5" xfId="249"/>
    <cellStyle name="Total 6" xfId="250"/>
    <cellStyle name="Total 7" xfId="251"/>
    <cellStyle name="Total 8" xfId="252"/>
    <cellStyle name="Total 9" xfId="2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showWhiteSpace="0" topLeftCell="A13" zoomScale="80" zoomScaleNormal="80" workbookViewId="0">
      <selection activeCell="H54" sqref="H5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53512553.519999996</v>
      </c>
      <c r="H14" s="35">
        <f>SUM(H15:H25)</f>
        <v>302564819.89999998</v>
      </c>
      <c r="I14" s="31"/>
      <c r="J14" s="31"/>
      <c r="K14" s="33" t="s">
        <v>8</v>
      </c>
      <c r="L14" s="33"/>
      <c r="M14" s="33"/>
      <c r="N14" s="33"/>
      <c r="O14" s="35">
        <f>SUM(O15:O17)</f>
        <v>-51218401.629999995</v>
      </c>
      <c r="P14" s="35">
        <f>SUM(P15:P17)</f>
        <v>32393197.950000003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-47426434.659999996</v>
      </c>
      <c r="P15" s="37">
        <v>21801061.59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1196000</v>
      </c>
      <c r="P16" s="37">
        <v>2115575.94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-4987966.97</v>
      </c>
      <c r="P17" s="37">
        <v>8476560.4199999999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2122514.48</v>
      </c>
      <c r="H19" s="37">
        <v>17318528.670000002</v>
      </c>
      <c r="I19" s="31"/>
      <c r="J19" s="31"/>
      <c r="K19" s="40" t="s">
        <v>17</v>
      </c>
      <c r="L19" s="40"/>
      <c r="M19" s="40"/>
      <c r="N19" s="40"/>
      <c r="O19" s="35">
        <f>SUM(O20:O22)</f>
        <v>-42645604.919999994</v>
      </c>
      <c r="P19" s="35">
        <f>SUM(P20:P22)</f>
        <v>57470496.660000004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1599438.36</v>
      </c>
      <c r="H20" s="37">
        <v>12288792.810000001</v>
      </c>
      <c r="I20" s="31"/>
      <c r="J20" s="31"/>
      <c r="K20" s="28"/>
      <c r="L20" s="39" t="s">
        <v>10</v>
      </c>
      <c r="M20" s="39"/>
      <c r="N20" s="39"/>
      <c r="O20" s="37">
        <v>-49676595.210000001</v>
      </c>
      <c r="P20" s="37">
        <v>37682169.609999999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138465.49</v>
      </c>
      <c r="H21" s="37">
        <v>776501.96</v>
      </c>
      <c r="I21" s="31"/>
      <c r="J21" s="31"/>
      <c r="K21" s="28"/>
      <c r="L21" s="38" t="s">
        <v>12</v>
      </c>
      <c r="M21" s="38"/>
      <c r="N21" s="38"/>
      <c r="O21" s="37">
        <v>-4826293.84</v>
      </c>
      <c r="P21" s="37">
        <v>9154015.9199999999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11857284.130000001</v>
      </c>
      <c r="P22" s="37">
        <v>10634311.130000001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1500000</v>
      </c>
      <c r="H23" s="37">
        <v>103956965.59</v>
      </c>
      <c r="I23" s="31"/>
      <c r="J23" s="31"/>
      <c r="K23" s="33" t="s">
        <v>23</v>
      </c>
      <c r="L23" s="33"/>
      <c r="M23" s="33"/>
      <c r="N23" s="33"/>
      <c r="O23" s="35">
        <f>O14-O19</f>
        <v>-8572796.7100000009</v>
      </c>
      <c r="P23" s="35">
        <f>P14-P19</f>
        <v>-25077298.710000001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47431067.75</v>
      </c>
      <c r="H24" s="37">
        <v>166356762.78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721067.44</v>
      </c>
      <c r="H25" s="37">
        <v>1867268.09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28509087.149999999</v>
      </c>
      <c r="H27" s="35">
        <f>SUM(H28:H46)</f>
        <v>265126735.27999997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18885900.399999999</v>
      </c>
      <c r="H28" s="37">
        <v>88656055.980000004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681269.28</v>
      </c>
      <c r="H29" s="37">
        <v>10308189.970000001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7066396.2800000003</v>
      </c>
      <c r="H30" s="37">
        <v>84741527.379999995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1299981.6599999999</v>
      </c>
      <c r="H33" s="37">
        <v>79936419.030000001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8379993.4900000002</v>
      </c>
      <c r="P34" s="35">
        <f>P35+P38</f>
        <v>19648553.5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412924.99</v>
      </c>
      <c r="H35" s="37">
        <v>737250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162614.54</v>
      </c>
      <c r="H36" s="37">
        <v>747292.92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8379993.4900000002</v>
      </c>
      <c r="P38" s="37">
        <v>19648553.5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-8379993.4900000002</v>
      </c>
      <c r="P40" s="35">
        <f>P28-P34</f>
        <v>-19648553.5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8050676.1699999962</v>
      </c>
      <c r="P43" s="43">
        <f>H48+P23+P40</f>
        <v>-7287767.5899999961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51481749.869999997</v>
      </c>
      <c r="P47" s="43">
        <v>58769517.460000001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25003466.369999997</v>
      </c>
      <c r="H48" s="43">
        <f>H14-H27</f>
        <v>37438084.620000005</v>
      </c>
      <c r="I48" s="45"/>
      <c r="J48" s="42" t="s">
        <v>53</v>
      </c>
      <c r="K48" s="42"/>
      <c r="L48" s="42"/>
      <c r="M48" s="42"/>
      <c r="N48" s="42"/>
      <c r="O48" s="43">
        <f>+O47+O43</f>
        <v>59532426.039999992</v>
      </c>
      <c r="P48" s="43">
        <f>+P43+P47</f>
        <v>51481749.870000005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7"/>
      <c r="D52" s="57"/>
      <c r="E52" s="57"/>
      <c r="F52" s="57"/>
      <c r="G52" s="57"/>
      <c r="H52" s="57"/>
      <c r="I52" s="57"/>
      <c r="J52" s="57"/>
      <c r="K52" s="4"/>
      <c r="L52" s="4"/>
      <c r="M52" s="4"/>
      <c r="N52" s="4"/>
      <c r="O52" s="58"/>
      <c r="P52" s="4"/>
      <c r="Q52" s="4"/>
    </row>
    <row r="53" spans="1:17" ht="22.5" customHeight="1" x14ac:dyDescent="0.2">
      <c r="A53" s="4"/>
      <c r="B53" s="57"/>
      <c r="C53" s="59"/>
      <c r="D53" s="60"/>
      <c r="E53" s="60"/>
      <c r="F53" s="4"/>
      <c r="G53" s="61"/>
      <c r="H53" s="59"/>
      <c r="I53" s="60"/>
      <c r="J53" s="60"/>
      <c r="K53" s="4"/>
      <c r="L53" s="4"/>
      <c r="M53" s="4"/>
      <c r="N53" s="4"/>
      <c r="O53" s="58"/>
      <c r="P53" s="4"/>
      <c r="Q53" s="4"/>
    </row>
    <row r="54" spans="1:17" ht="29.25" customHeight="1" x14ac:dyDescent="0.2">
      <c r="A54" s="4"/>
      <c r="B54" s="57"/>
      <c r="C54" s="59"/>
      <c r="D54" s="62"/>
      <c r="E54" s="62"/>
      <c r="F54" s="63"/>
      <c r="G54" s="63"/>
      <c r="H54" s="59"/>
      <c r="I54" s="60"/>
      <c r="J54" s="60"/>
      <c r="K54" s="4"/>
      <c r="L54" s="64"/>
      <c r="M54" s="64"/>
      <c r="N54" s="64"/>
      <c r="O54" s="64"/>
      <c r="P54" s="4"/>
      <c r="Q54" s="4"/>
    </row>
    <row r="55" spans="1:17" ht="14.1" customHeight="1" x14ac:dyDescent="0.2">
      <c r="A55" s="4"/>
      <c r="B55" s="65"/>
      <c r="C55" s="4"/>
      <c r="D55" s="66" t="s">
        <v>55</v>
      </c>
      <c r="E55" s="66"/>
      <c r="F55" s="67"/>
      <c r="G55" s="67"/>
      <c r="H55" s="4"/>
      <c r="I55" s="68"/>
      <c r="J55" s="4"/>
      <c r="K55" s="6"/>
      <c r="L55" s="69" t="s">
        <v>56</v>
      </c>
      <c r="M55" s="69"/>
      <c r="N55" s="69"/>
      <c r="O55" s="69"/>
      <c r="P55" s="4"/>
      <c r="Q55" s="4"/>
    </row>
    <row r="56" spans="1:17" ht="14.1" customHeight="1" x14ac:dyDescent="0.2">
      <c r="A56" s="4"/>
      <c r="B56" s="70"/>
      <c r="C56" s="4"/>
      <c r="D56" s="71" t="s">
        <v>57</v>
      </c>
      <c r="E56" s="71"/>
      <c r="F56" s="71"/>
      <c r="G56" s="71"/>
      <c r="H56" s="4"/>
      <c r="I56" s="68"/>
      <c r="J56" s="4"/>
      <c r="L56" s="72" t="s">
        <v>58</v>
      </c>
      <c r="M56" s="72"/>
      <c r="N56" s="72"/>
      <c r="O56" s="72"/>
      <c r="P56" s="4"/>
      <c r="Q56" s="4"/>
    </row>
  </sheetData>
  <sheetProtection formatCells="0" selectLockedCells="1"/>
  <mergeCells count="61">
    <mergeCell ref="D55:E55"/>
    <mergeCell ref="F55:G55"/>
    <mergeCell ref="L55:O55"/>
    <mergeCell ref="D56:E56"/>
    <mergeCell ref="F56:G56"/>
    <mergeCell ref="L56:O56"/>
    <mergeCell ref="D44:F44"/>
    <mergeCell ref="D46:F46"/>
    <mergeCell ref="J47:N47"/>
    <mergeCell ref="C48:F48"/>
    <mergeCell ref="J48:N48"/>
    <mergeCell ref="L54:O54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 verticalCentered="1"/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2017-07-25T15:17:57Z</dcterms:created>
  <dcterms:modified xsi:type="dcterms:W3CDTF">2017-07-25T15:18:12Z</dcterms:modified>
</cp:coreProperties>
</file>