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EAI" sheetId="1" r:id="rId1"/>
  </sheets>
  <definedNames>
    <definedName name="_xlnm.Print_Area" localSheetId="0">EAI!$B$1:$K$39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I18" i="1"/>
  <c r="H18" i="1"/>
  <c r="F18" i="1"/>
  <c r="G18" i="1" s="1"/>
  <c r="E18" i="1"/>
  <c r="J17" i="1"/>
  <c r="G17" i="1"/>
  <c r="J16" i="1"/>
  <c r="G16" i="1"/>
  <c r="I15" i="1"/>
  <c r="J15" i="1" s="1"/>
  <c r="H15" i="1"/>
  <c r="H28" i="1" s="1"/>
  <c r="F15" i="1"/>
  <c r="F28" i="1" s="1"/>
  <c r="E15" i="1"/>
  <c r="J14" i="1"/>
  <c r="G14" i="1"/>
  <c r="J13" i="1"/>
  <c r="G13" i="1"/>
  <c r="J12" i="1"/>
  <c r="G12" i="1"/>
  <c r="J11" i="1"/>
  <c r="G11" i="1"/>
  <c r="I28" i="1" l="1"/>
  <c r="G15" i="1"/>
  <c r="G28" i="1" s="1"/>
  <c r="J18" i="1"/>
  <c r="E28" i="1"/>
  <c r="J28" i="1" s="1"/>
</calcChain>
</file>

<file path=xl/sharedStrings.xml><?xml version="1.0" encoding="utf-8"?>
<sst xmlns="http://schemas.openxmlformats.org/spreadsheetml/2006/main" count="43" uniqueCount="41">
  <si>
    <t>ESTADO ANALÍTICO DE INGRESOS</t>
  </si>
  <si>
    <t>POR FUENTE DE FINANCIAMIENTO Y FUENTE DE FINANCIAMIENTO/RUBRO</t>
  </si>
  <si>
    <t xml:space="preserve">Ente Público:      </t>
  </si>
  <si>
    <t>INSTITUTO ESTATAL DE LA CULTURA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</si>
  <si>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</si>
  <si>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</si>
  <si>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</si>
  <si>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</si>
  <si>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</si>
  <si>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</si>
  <si>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</si>
  <si>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</si>
  <si>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</si>
  <si>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</si>
  <si>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</si>
  <si>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</si>
  <si>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</si>
  <si>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</si>
  <si>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</si>
  <si>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</si>
  <si>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</si>
  <si>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</si>
  <si>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</si>
  <si>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</si>
  <si>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</si>
  <si>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</si>
  <si>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</si>
  <si>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</si>
  <si>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</si>
  <si>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</si>
  <si>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</si>
  <si>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</si>
  <si>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</si>
  <si>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</si>
  <si>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</si>
  <si>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</si>
  <si>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Ma. Guadalupe Martha Saucedo Serrano</t>
  </si>
  <si>
    <t xml:space="preserve">Directora de Administración </t>
  </si>
  <si>
    <t>Del 1 de Enero al 30 de Septiembre de 2018</t>
  </si>
  <si>
    <t>Maria Adriana Camarena de Obeso</t>
  </si>
  <si>
    <t xml:space="preserve">Directora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</si>
</sst>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1" applyFont="1" applyFill="1"/>
    <xf numFmtId="0" fontId="4" fillId="2" borderId="0" xfId="1" applyFont="1" applyFill="1" applyBorder="1"/>
    <xf numFmtId="0" fontId="2" fillId="2" borderId="0" xfId="0" applyFont="1" applyFill="1" applyBorder="1"/>
    <xf numFmtId="0" fontId="4" fillId="2" borderId="0" xfId="1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/>
    <xf numFmtId="37" fontId="3" fillId="3" borderId="11" xfId="1" applyNumberFormat="1" applyFont="1" applyFill="1" applyBorder="1" applyAlignment="1">
      <alignment horizontal="center" vertical="center"/>
    </xf>
    <xf numFmtId="37" fontId="3" fillId="3" borderId="11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4" xfId="1" applyFont="1" applyFill="1" applyBorder="1"/>
    <xf numFmtId="43" fontId="5" fillId="2" borderId="4" xfId="2" applyFont="1" applyFill="1" applyBorder="1" applyAlignment="1">
      <alignment horizontal="center"/>
    </xf>
    <xf numFmtId="43" fontId="5" fillId="2" borderId="8" xfId="2" applyFont="1" applyFill="1" applyBorder="1" applyAlignment="1">
      <alignment horizontal="center"/>
    </xf>
    <xf numFmtId="43" fontId="7" fillId="2" borderId="15" xfId="2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8" fillId="2" borderId="0" xfId="1" applyFont="1" applyFill="1"/>
    <xf numFmtId="0" fontId="5" fillId="2" borderId="1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wrapText="1"/>
    </xf>
    <xf numFmtId="43" fontId="5" fillId="2" borderId="14" xfId="2" applyFont="1" applyFill="1" applyBorder="1" applyAlignment="1">
      <alignment horizontal="center"/>
    </xf>
    <xf numFmtId="43" fontId="5" fillId="2" borderId="12" xfId="2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left" wrapText="1"/>
    </xf>
    <xf numFmtId="43" fontId="6" fillId="2" borderId="15" xfId="2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top" wrapText="1"/>
    </xf>
    <xf numFmtId="43" fontId="9" fillId="2" borderId="3" xfId="2" applyFont="1" applyFill="1" applyBorder="1" applyAlignment="1">
      <alignment vertical="top" wrapText="1"/>
    </xf>
    <xf numFmtId="0" fontId="2" fillId="0" borderId="0" xfId="0" applyFont="1"/>
    <xf numFmtId="0" fontId="10" fillId="2" borderId="0" xfId="0" applyFont="1" applyFill="1"/>
    <xf numFmtId="0" fontId="10" fillId="0" borderId="0" xfId="0" applyFont="1"/>
    <xf numFmtId="43" fontId="2" fillId="2" borderId="0" xfId="2" applyFont="1" applyFill="1"/>
    <xf numFmtId="43" fontId="2" fillId="0" borderId="0" xfId="0" applyNumberFormat="1" applyFont="1"/>
    <xf numFmtId="0" fontId="13" fillId="0" borderId="1" xfId="0" applyFont="1" applyBorder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9" fillId="2" borderId="0" xfId="2" applyFont="1" applyFill="1" applyBorder="1" applyProtection="1"/>
    <xf numFmtId="43" fontId="9" fillId="2" borderId="0" xfId="2" applyFont="1" applyFill="1" applyBorder="1" applyAlignment="1" applyProtection="1">
      <alignment vertical="top"/>
    </xf>
    <xf numFmtId="43" fontId="11" fillId="2" borderId="0" xfId="2" applyFont="1" applyFill="1" applyBorder="1" applyAlignment="1">
      <alignment vertical="top" wrapText="1"/>
    </xf>
    <xf numFmtId="43" fontId="7" fillId="2" borderId="0" xfId="2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37" fontId="3" fillId="3" borderId="2" xfId="1" applyNumberFormat="1" applyFont="1" applyFill="1" applyBorder="1" applyAlignment="1">
      <alignment horizontal="center" vertical="center"/>
    </xf>
    <xf numFmtId="37" fontId="3" fillId="3" borderId="3" xfId="1" applyNumberFormat="1" applyFont="1" applyFill="1" applyBorder="1" applyAlignment="1">
      <alignment horizontal="center" vertical="center"/>
    </xf>
    <xf numFmtId="37" fontId="3" fillId="3" borderId="4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/>
    </xf>
    <xf numFmtId="37" fontId="3" fillId="3" borderId="0" xfId="1" applyNumberFormat="1" applyFont="1" applyFill="1" applyBorder="1" applyAlignment="1">
      <alignment horizontal="center" vertical="center"/>
    </xf>
    <xf numFmtId="37" fontId="3" fillId="3" borderId="10" xfId="1" applyNumberFormat="1" applyFont="1" applyFill="1" applyBorder="1" applyAlignment="1">
      <alignment horizontal="center" vertical="center"/>
    </xf>
    <xf numFmtId="37" fontId="3" fillId="3" borderId="13" xfId="1" applyNumberFormat="1" applyFont="1" applyFill="1" applyBorder="1" applyAlignment="1">
      <alignment horizontal="center" vertical="center"/>
    </xf>
    <xf numFmtId="37" fontId="3" fillId="3" borderId="1" xfId="1" applyNumberFormat="1" applyFont="1" applyFill="1" applyBorder="1" applyAlignment="1">
      <alignment horizontal="center" vertical="center"/>
    </xf>
    <xf numFmtId="37" fontId="3" fillId="3" borderId="14" xfId="1" applyNumberFormat="1" applyFont="1" applyFill="1" applyBorder="1" applyAlignment="1">
      <alignment horizontal="center" vertical="center"/>
    </xf>
    <xf numFmtId="37" fontId="3" fillId="3" borderId="5" xfId="1" applyNumberFormat="1" applyFont="1" applyFill="1" applyBorder="1" applyAlignment="1">
      <alignment horizontal="center" vertical="center"/>
    </xf>
    <xf numFmtId="37" fontId="3" fillId="3" borderId="6" xfId="1" applyNumberFormat="1" applyFont="1" applyFill="1" applyBorder="1" applyAlignment="1">
      <alignment horizontal="center" vertical="center"/>
    </xf>
    <xf numFmtId="37" fontId="3" fillId="3" borderId="7" xfId="1" applyNumberFormat="1" applyFont="1" applyFill="1" applyBorder="1" applyAlignment="1">
      <alignment horizontal="center" vertical="center"/>
    </xf>
    <xf numFmtId="37" fontId="3" fillId="3" borderId="8" xfId="1" applyNumberFormat="1" applyFont="1" applyFill="1" applyBorder="1" applyAlignment="1">
      <alignment horizontal="center" vertical="center" wrapText="1"/>
    </xf>
    <xf numFmtId="37" fontId="3" fillId="3" borderId="12" xfId="1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43" fontId="7" fillId="2" borderId="8" xfId="2" applyFont="1" applyFill="1" applyBorder="1" applyAlignment="1">
      <alignment horizontal="right" vertical="center" wrapText="1"/>
    </xf>
    <xf numFmtId="43" fontId="7" fillId="2" borderId="12" xfId="2" applyFont="1" applyFill="1" applyBorder="1" applyAlignment="1">
      <alignment horizontal="right" vertical="center" wrapText="1"/>
    </xf>
    <xf numFmtId="43" fontId="3" fillId="0" borderId="5" xfId="2" applyFont="1" applyBorder="1" applyAlignment="1">
      <alignment horizontal="center" vertical="top" wrapText="1"/>
    </xf>
    <xf numFmtId="43" fontId="3" fillId="0" borderId="7" xfId="2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3" fontId="12" fillId="0" borderId="0" xfId="2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0" borderId="3" xfId="0" applyFont="1" applyBorder="1" applyAlignment="1">
      <alignment horizontal="center"/>
    </xf>
  </cellXfs>
  <cellStyles count="3">
    <cellStyle name="Millares 2 16 2" xfId="2"/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0"/>
  <sheetViews>
    <sheetView showGridLines="0" tabSelected="1" zoomScale="85" zoomScaleNormal="85" workbookViewId="0">
      <selection activeCell="B1" sqref="B1:K39"/>
    </sheetView>
  </sheetViews>
  <sheetFormatPr baseColWidth="10" defaultRowHeight="12.75" x14ac:dyDescent="0.2"/>
  <cols>
    <col min="1" max="1" width="1.140625" style="1" customWidth="1"/>
    <col min="2" max="3" width="3.7109375" style="34" customWidth="1"/>
    <col min="4" max="4" width="46.42578125" style="34" customWidth="1"/>
    <col min="5" max="5" width="21.28515625" style="34" customWidth="1"/>
    <col min="6" max="6" width="17.28515625" style="34" bestFit="1" customWidth="1"/>
    <col min="7" max="7" width="18.28515625" style="34" customWidth="1"/>
    <col min="8" max="8" width="17.42578125" style="34" customWidth="1"/>
    <col min="9" max="9" width="17.28515625" style="34" customWidth="1"/>
    <col min="10" max="10" width="17.140625" style="34" customWidth="1"/>
    <col min="11" max="11" width="2" style="1" customWidth="1"/>
    <col min="12" max="16384" width="11.42578125" style="34"/>
  </cols>
  <sheetData>
    <row r="1" spans="1:10" s="1" customFormat="1" ht="18.75" customHeight="1" x14ac:dyDescent="0.2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1:10" s="1" customFormat="1" ht="15" customHeight="1" x14ac:dyDescent="0.2">
      <c r="B2" s="2"/>
      <c r="C2" s="2"/>
      <c r="D2" s="48" t="s">
        <v>1</v>
      </c>
      <c r="E2" s="48"/>
      <c r="F2" s="48"/>
      <c r="G2" s="48"/>
      <c r="H2" s="48"/>
      <c r="I2" s="48"/>
      <c r="J2" s="48"/>
    </row>
    <row r="3" spans="1:10" s="1" customFormat="1" ht="15" customHeight="1" x14ac:dyDescent="0.2">
      <c r="B3" s="48" t="s">
        <v>38</v>
      </c>
      <c r="C3" s="48"/>
      <c r="D3" s="48"/>
      <c r="E3" s="48"/>
      <c r="F3" s="48"/>
      <c r="G3" s="48"/>
      <c r="H3" s="48"/>
      <c r="I3" s="48"/>
      <c r="J3" s="48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49" t="s">
        <v>3</v>
      </c>
      <c r="F5" s="49"/>
      <c r="G5" s="9"/>
      <c r="H5" s="9"/>
      <c r="I5" s="9"/>
      <c r="J5" s="10"/>
    </row>
    <row r="6" spans="1:10" s="1" customFormat="1" ht="11.25" customHeight="1" x14ac:dyDescent="0.2">
      <c r="A6" s="3"/>
      <c r="B6" s="3"/>
      <c r="C6" s="3"/>
      <c r="D6" s="3"/>
      <c r="F6" s="10"/>
      <c r="G6" s="10"/>
      <c r="H6" s="10"/>
      <c r="I6" s="10"/>
      <c r="J6" s="10"/>
    </row>
    <row r="7" spans="1:10" s="1" customFormat="1" ht="12" customHeight="1" x14ac:dyDescent="0.2">
      <c r="A7" s="11"/>
      <c r="B7" s="50" t="s">
        <v>4</v>
      </c>
      <c r="C7" s="51"/>
      <c r="D7" s="52"/>
      <c r="E7" s="59" t="s">
        <v>5</v>
      </c>
      <c r="F7" s="60"/>
      <c r="G7" s="60"/>
      <c r="H7" s="60"/>
      <c r="I7" s="61"/>
      <c r="J7" s="62" t="s">
        <v>6</v>
      </c>
    </row>
    <row r="8" spans="1:10" s="1" customFormat="1" ht="25.5" x14ac:dyDescent="0.2">
      <c r="A8" s="3"/>
      <c r="B8" s="53"/>
      <c r="C8" s="54"/>
      <c r="D8" s="55"/>
      <c r="E8" s="12" t="s">
        <v>7</v>
      </c>
      <c r="F8" s="13" t="s">
        <v>8</v>
      </c>
      <c r="G8" s="12" t="s">
        <v>9</v>
      </c>
      <c r="H8" s="12" t="s">
        <v>10</v>
      </c>
      <c r="I8" s="12" t="s">
        <v>11</v>
      </c>
      <c r="J8" s="63"/>
    </row>
    <row r="9" spans="1:10" s="1" customFormat="1" ht="12" customHeight="1" x14ac:dyDescent="0.2">
      <c r="A9" s="3"/>
      <c r="B9" s="56"/>
      <c r="C9" s="57"/>
      <c r="D9" s="58"/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</row>
    <row r="10" spans="1:10" s="1" customFormat="1" ht="12" customHeight="1" x14ac:dyDescent="0.2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0" s="1" customFormat="1" ht="12" customHeight="1" x14ac:dyDescent="0.2">
      <c r="A11" s="14"/>
      <c r="B11" s="66" t="s">
        <v>18</v>
      </c>
      <c r="C11" s="64"/>
      <c r="D11" s="65"/>
      <c r="E11" s="20">
        <v>0</v>
      </c>
      <c r="F11" s="20">
        <v>0</v>
      </c>
      <c r="G11" s="20">
        <f>+E11+F11</f>
        <v>0</v>
      </c>
      <c r="H11" s="20">
        <v>0</v>
      </c>
      <c r="I11" s="20">
        <v>0</v>
      </c>
      <c r="J11" s="20">
        <f>I11-E11</f>
        <v>0</v>
      </c>
    </row>
    <row r="12" spans="1:10" s="1" customFormat="1" ht="12" customHeight="1" x14ac:dyDescent="0.2">
      <c r="A12" s="14"/>
      <c r="B12" s="66" t="s">
        <v>19</v>
      </c>
      <c r="C12" s="64"/>
      <c r="D12" s="65"/>
      <c r="E12" s="20">
        <v>0</v>
      </c>
      <c r="F12" s="20">
        <v>0</v>
      </c>
      <c r="G12" s="20">
        <f t="shared" ref="G12:G26" si="0">+E12+F12</f>
        <v>0</v>
      </c>
      <c r="H12" s="20">
        <v>0</v>
      </c>
      <c r="I12" s="20">
        <v>0</v>
      </c>
      <c r="J12" s="20">
        <f t="shared" ref="J12:J26" si="1">I12-E12</f>
        <v>0</v>
      </c>
    </row>
    <row r="13" spans="1:10" s="1" customFormat="1" ht="12" customHeight="1" x14ac:dyDescent="0.2">
      <c r="A13" s="14"/>
      <c r="B13" s="66" t="s">
        <v>20</v>
      </c>
      <c r="C13" s="64"/>
      <c r="D13" s="65"/>
      <c r="E13" s="20">
        <v>0</v>
      </c>
      <c r="F13" s="20">
        <v>0</v>
      </c>
      <c r="G13" s="20">
        <f t="shared" si="0"/>
        <v>0</v>
      </c>
      <c r="H13" s="20">
        <v>0</v>
      </c>
      <c r="I13" s="20">
        <v>0</v>
      </c>
      <c r="J13" s="20">
        <f t="shared" si="1"/>
        <v>0</v>
      </c>
    </row>
    <row r="14" spans="1:10" s="1" customFormat="1" ht="12" customHeight="1" x14ac:dyDescent="0.2">
      <c r="A14" s="14"/>
      <c r="B14" s="66" t="s">
        <v>21</v>
      </c>
      <c r="C14" s="64"/>
      <c r="D14" s="65"/>
      <c r="E14" s="20">
        <v>0</v>
      </c>
      <c r="F14" s="20">
        <v>0</v>
      </c>
      <c r="G14" s="20">
        <f t="shared" si="0"/>
        <v>0</v>
      </c>
      <c r="H14" s="20">
        <v>0</v>
      </c>
      <c r="I14" s="20">
        <v>0</v>
      </c>
      <c r="J14" s="20">
        <f t="shared" si="1"/>
        <v>0</v>
      </c>
    </row>
    <row r="15" spans="1:10" s="1" customFormat="1" ht="12" customHeight="1" x14ac:dyDescent="0.2">
      <c r="A15" s="14"/>
      <c r="B15" s="66" t="s">
        <v>22</v>
      </c>
      <c r="C15" s="64"/>
      <c r="D15" s="65"/>
      <c r="E15" s="20">
        <f>+E16</f>
        <v>16939500</v>
      </c>
      <c r="F15" s="20">
        <f>+F16</f>
        <v>5368577.84</v>
      </c>
      <c r="G15" s="20">
        <f t="shared" si="0"/>
        <v>22308077.84</v>
      </c>
      <c r="H15" s="20">
        <f>+H16</f>
        <v>18366841.5</v>
      </c>
      <c r="I15" s="20">
        <f>+I16</f>
        <v>18366841.5</v>
      </c>
      <c r="J15" s="20">
        <f t="shared" si="1"/>
        <v>1427341.5</v>
      </c>
    </row>
    <row r="16" spans="1:10" s="1" customFormat="1" ht="12" customHeight="1" x14ac:dyDescent="0.2">
      <c r="A16" s="14"/>
      <c r="B16" s="21"/>
      <c r="C16" s="64" t="s">
        <v>23</v>
      </c>
      <c r="D16" s="65"/>
      <c r="E16" s="20">
        <v>16939500</v>
      </c>
      <c r="F16" s="20">
        <v>5368577.84</v>
      </c>
      <c r="G16" s="20">
        <f t="shared" si="0"/>
        <v>22308077.84</v>
      </c>
      <c r="H16" s="20">
        <v>18366841.5</v>
      </c>
      <c r="I16" s="20">
        <v>18366841.5</v>
      </c>
      <c r="J16" s="20">
        <f t="shared" si="1"/>
        <v>1427341.5</v>
      </c>
    </row>
    <row r="17" spans="1:10" s="1" customFormat="1" ht="12" customHeight="1" x14ac:dyDescent="0.25">
      <c r="A17" s="14"/>
      <c r="B17" s="21"/>
      <c r="C17" s="64" t="s">
        <v>24</v>
      </c>
      <c r="D17" s="65"/>
      <c r="E17" s="20">
        <v>0</v>
      </c>
      <c r="F17" s="20">
        <v>0</v>
      </c>
      <c r="G17" s="20">
        <f t="shared" si="0"/>
        <v>0</v>
      </c>
      <c r="H17"/>
      <c r="I17" s="20">
        <v>0</v>
      </c>
      <c r="J17" s="20">
        <f t="shared" si="1"/>
        <v>0</v>
      </c>
    </row>
    <row r="18" spans="1:10" s="1" customFormat="1" ht="12" customHeight="1" x14ac:dyDescent="0.2">
      <c r="A18" s="14"/>
      <c r="B18" s="66" t="s">
        <v>25</v>
      </c>
      <c r="C18" s="64"/>
      <c r="D18" s="65"/>
      <c r="E18" s="20">
        <f>+E19+E20+E22</f>
        <v>0</v>
      </c>
      <c r="F18" s="20">
        <f>+F19+F21</f>
        <v>44835522.710000001</v>
      </c>
      <c r="G18" s="20">
        <f t="shared" si="0"/>
        <v>44835522.710000001</v>
      </c>
      <c r="H18" s="20">
        <f>+H19+H20+H22+H21</f>
        <v>6352188.4900000002</v>
      </c>
      <c r="I18" s="20">
        <f>+I19+I20+I22+I21</f>
        <v>6352188.4900000002</v>
      </c>
      <c r="J18" s="20">
        <f t="shared" si="1"/>
        <v>6352188.4900000002</v>
      </c>
    </row>
    <row r="19" spans="1:10" s="1" customFormat="1" ht="12" customHeight="1" x14ac:dyDescent="0.2">
      <c r="A19" s="14"/>
      <c r="B19" s="21"/>
      <c r="C19" s="64" t="s">
        <v>23</v>
      </c>
      <c r="D19" s="65"/>
      <c r="E19" s="20">
        <v>0</v>
      </c>
      <c r="F19" s="20">
        <v>15297892.289999999</v>
      </c>
      <c r="G19" s="20">
        <f t="shared" si="0"/>
        <v>15297892.289999999</v>
      </c>
      <c r="H19" s="20">
        <v>6352188.4900000002</v>
      </c>
      <c r="I19" s="20">
        <v>6352188.4900000002</v>
      </c>
      <c r="J19" s="20">
        <f t="shared" si="1"/>
        <v>6352188.4900000002</v>
      </c>
    </row>
    <row r="20" spans="1:10" s="1" customFormat="1" ht="12" customHeight="1" x14ac:dyDescent="0.2">
      <c r="A20" s="14"/>
      <c r="B20" s="21"/>
      <c r="C20" s="64" t="s">
        <v>24</v>
      </c>
      <c r="D20" s="65"/>
      <c r="E20" s="20">
        <v>0</v>
      </c>
      <c r="F20" s="20"/>
      <c r="G20" s="20">
        <f t="shared" si="0"/>
        <v>0</v>
      </c>
      <c r="H20" s="20"/>
      <c r="I20" s="20"/>
      <c r="J20" s="20">
        <f t="shared" si="1"/>
        <v>0</v>
      </c>
    </row>
    <row r="21" spans="1:10" s="1" customFormat="1" ht="12" customHeight="1" x14ac:dyDescent="0.2">
      <c r="A21" s="14"/>
      <c r="B21" s="21"/>
      <c r="C21" s="64" t="s">
        <v>26</v>
      </c>
      <c r="D21" s="65"/>
      <c r="E21" s="20"/>
      <c r="F21" s="20">
        <v>29537630.420000002</v>
      </c>
      <c r="G21" s="20">
        <f t="shared" si="0"/>
        <v>29537630.420000002</v>
      </c>
      <c r="H21" s="20">
        <v>0</v>
      </c>
      <c r="I21" s="20">
        <v>0</v>
      </c>
      <c r="J21" s="20">
        <f t="shared" si="1"/>
        <v>0</v>
      </c>
    </row>
    <row r="22" spans="1:10" s="1" customFormat="1" ht="12" customHeight="1" x14ac:dyDescent="0.2">
      <c r="A22" s="14"/>
      <c r="B22" s="21"/>
      <c r="C22" s="64" t="s">
        <v>27</v>
      </c>
      <c r="D22" s="65"/>
      <c r="E22" s="20">
        <v>0</v>
      </c>
      <c r="F22" s="20">
        <v>0</v>
      </c>
      <c r="G22" s="20">
        <f t="shared" si="0"/>
        <v>0</v>
      </c>
      <c r="H22" s="20">
        <v>0</v>
      </c>
      <c r="I22" s="20">
        <v>0</v>
      </c>
      <c r="J22" s="20">
        <f t="shared" si="1"/>
        <v>0</v>
      </c>
    </row>
    <row r="23" spans="1:10" s="1" customFormat="1" ht="12" customHeight="1" x14ac:dyDescent="0.2">
      <c r="A23" s="14"/>
      <c r="B23" s="66" t="s">
        <v>28</v>
      </c>
      <c r="C23" s="64"/>
      <c r="D23" s="65"/>
      <c r="E23" s="20">
        <v>489700</v>
      </c>
      <c r="F23" s="20">
        <v>280000</v>
      </c>
      <c r="G23" s="20">
        <f t="shared" si="0"/>
        <v>769700</v>
      </c>
      <c r="H23" s="20">
        <v>467089.04</v>
      </c>
      <c r="I23" s="20">
        <v>467089.04</v>
      </c>
      <c r="J23" s="20">
        <f t="shared" si="1"/>
        <v>-22610.960000000021</v>
      </c>
    </row>
    <row r="24" spans="1:10" s="1" customFormat="1" ht="12" customHeight="1" x14ac:dyDescent="0.2">
      <c r="A24" s="14"/>
      <c r="B24" s="66" t="s">
        <v>29</v>
      </c>
      <c r="C24" s="64"/>
      <c r="D24" s="65"/>
      <c r="E24" s="20">
        <v>0</v>
      </c>
      <c r="F24" s="20">
        <v>5557500</v>
      </c>
      <c r="G24" s="20">
        <f t="shared" si="0"/>
        <v>5557500</v>
      </c>
      <c r="H24" s="20">
        <v>5557500</v>
      </c>
      <c r="I24" s="20">
        <v>5557500</v>
      </c>
      <c r="J24" s="20">
        <f t="shared" si="1"/>
        <v>5557500</v>
      </c>
    </row>
    <row r="25" spans="1:10" s="1" customFormat="1" ht="12" customHeight="1" x14ac:dyDescent="0.2">
      <c r="A25" s="22"/>
      <c r="B25" s="66" t="s">
        <v>30</v>
      </c>
      <c r="C25" s="64"/>
      <c r="D25" s="65"/>
      <c r="E25" s="20">
        <v>187147459.47</v>
      </c>
      <c r="F25" s="20">
        <v>158991793.31999999</v>
      </c>
      <c r="G25" s="20">
        <f t="shared" si="0"/>
        <v>346139252.78999996</v>
      </c>
      <c r="H25" s="20">
        <v>282615491.24000001</v>
      </c>
      <c r="I25" s="20">
        <v>282615491.24000001</v>
      </c>
      <c r="J25" s="20">
        <f t="shared" si="1"/>
        <v>95468031.770000011</v>
      </c>
    </row>
    <row r="26" spans="1:10" s="1" customFormat="1" ht="12" customHeight="1" x14ac:dyDescent="0.2">
      <c r="A26" s="14"/>
      <c r="B26" s="66" t="s">
        <v>31</v>
      </c>
      <c r="C26" s="64"/>
      <c r="D26" s="65"/>
      <c r="E26" s="20">
        <v>0</v>
      </c>
      <c r="F26" s="20">
        <v>0</v>
      </c>
      <c r="G26" s="20">
        <f t="shared" si="0"/>
        <v>0</v>
      </c>
      <c r="H26" s="20">
        <v>0</v>
      </c>
      <c r="I26" s="20">
        <v>0</v>
      </c>
      <c r="J26" s="20">
        <f t="shared" si="1"/>
        <v>0</v>
      </c>
    </row>
    <row r="27" spans="1:10" s="1" customFormat="1" ht="12" customHeight="1" x14ac:dyDescent="0.2">
      <c r="A27" s="14"/>
      <c r="B27" s="23"/>
      <c r="C27" s="24"/>
      <c r="D27" s="25"/>
      <c r="E27" s="26"/>
      <c r="F27" s="27"/>
      <c r="G27" s="27"/>
      <c r="H27" s="27"/>
      <c r="I27" s="27"/>
      <c r="J27" s="27"/>
    </row>
    <row r="28" spans="1:10" s="1" customFormat="1" ht="12" customHeight="1" x14ac:dyDescent="0.2">
      <c r="A28" s="3"/>
      <c r="B28" s="28"/>
      <c r="C28" s="29"/>
      <c r="D28" s="30" t="s">
        <v>32</v>
      </c>
      <c r="E28" s="31">
        <f>SUM(E11+E12+E13+E14+E15+E18+E23+E24+E25+E26)</f>
        <v>204576659.47</v>
      </c>
      <c r="F28" s="31">
        <f>SUM(F11+F12+F13+F14+F15+F18+F23+F24+F25+F26)</f>
        <v>215033393.87</v>
      </c>
      <c r="G28" s="31">
        <f>SUM(G11+G12+G13+G14+G15+G18+G23+G24+G25+G26)</f>
        <v>419610053.33999997</v>
      </c>
      <c r="H28" s="31">
        <f>SUM(H11+H12+H13+H14+H15+H18+H23+H24+H25+H26)</f>
        <v>313359110.26999998</v>
      </c>
      <c r="I28" s="31">
        <f>SUM(I11+I12+I13+I14+I15+I18+I23+I24+I25+I26)</f>
        <v>313359110.26999998</v>
      </c>
      <c r="J28" s="67">
        <f>IF(H28&gt;E28,H28-E28,0)</f>
        <v>108782450.79999998</v>
      </c>
    </row>
    <row r="29" spans="1:10" s="1" customFormat="1" ht="12" customHeight="1" x14ac:dyDescent="0.2">
      <c r="A29" s="14"/>
      <c r="B29" s="32"/>
      <c r="C29" s="32"/>
      <c r="D29" s="32"/>
      <c r="E29" s="33"/>
      <c r="F29" s="33"/>
      <c r="G29" s="33"/>
      <c r="H29" s="69" t="s">
        <v>33</v>
      </c>
      <c r="I29" s="70"/>
      <c r="J29" s="68"/>
    </row>
    <row r="30" spans="1:10" s="1" customFormat="1" ht="12" customHeight="1" x14ac:dyDescent="0.2">
      <c r="A30" s="3"/>
      <c r="B30" s="3"/>
      <c r="C30" s="3"/>
      <c r="D30" s="3"/>
      <c r="E30" s="10"/>
      <c r="F30" s="10"/>
      <c r="G30" s="10"/>
      <c r="H30" s="10"/>
      <c r="I30" s="10"/>
      <c r="J30" s="10"/>
    </row>
    <row r="31" spans="1:10" ht="12.75" customHeight="1" x14ac:dyDescent="0.2">
      <c r="A31" s="14"/>
      <c r="B31" s="35" t="s">
        <v>34</v>
      </c>
      <c r="C31" s="36"/>
      <c r="D31" s="36"/>
      <c r="E31" s="36"/>
      <c r="F31" s="46"/>
      <c r="G31" s="46"/>
      <c r="H31" s="72"/>
      <c r="I31" s="72"/>
      <c r="J31" s="47"/>
    </row>
    <row r="32" spans="1:10" x14ac:dyDescent="0.2">
      <c r="A32" s="14"/>
      <c r="B32" s="73"/>
      <c r="C32" s="73"/>
      <c r="D32" s="73"/>
      <c r="E32" s="73"/>
      <c r="F32" s="73"/>
      <c r="G32" s="73"/>
      <c r="H32" s="73"/>
      <c r="I32" s="73"/>
      <c r="J32" s="73"/>
    </row>
    <row r="33" spans="2:11" x14ac:dyDescent="0.2">
      <c r="B33" s="35" t="s">
        <v>35</v>
      </c>
      <c r="C33" s="35"/>
      <c r="D33" s="35"/>
      <c r="E33" s="35"/>
      <c r="F33" s="35"/>
      <c r="G33" s="35"/>
      <c r="H33" s="35"/>
      <c r="I33" s="35"/>
      <c r="J33" s="35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B35" s="1"/>
      <c r="C35" s="1"/>
      <c r="D35" s="1"/>
      <c r="E35" s="1"/>
      <c r="F35" s="1"/>
      <c r="G35" s="1"/>
      <c r="H35" s="37"/>
      <c r="I35" s="37"/>
      <c r="J35" s="1"/>
    </row>
    <row r="36" spans="2:11" x14ac:dyDescent="0.2">
      <c r="H36" s="38"/>
      <c r="I36" s="38"/>
    </row>
    <row r="37" spans="2:11" x14ac:dyDescent="0.2">
      <c r="D37" s="39"/>
      <c r="H37" s="40"/>
      <c r="I37" s="40"/>
      <c r="J37" s="40"/>
      <c r="K37" s="41"/>
    </row>
    <row r="38" spans="2:11" x14ac:dyDescent="0.2">
      <c r="D38" s="42" t="s">
        <v>39</v>
      </c>
      <c r="E38" s="43"/>
      <c r="F38" s="44"/>
      <c r="G38" s="44"/>
      <c r="H38" s="74" t="s">
        <v>36</v>
      </c>
      <c r="I38" s="74"/>
      <c r="J38" s="74"/>
      <c r="K38" s="74"/>
    </row>
    <row r="39" spans="2:11" ht="12" customHeight="1" x14ac:dyDescent="0.2">
      <c r="D39" s="42" t="s">
        <v>40</v>
      </c>
      <c r="E39" s="43"/>
      <c r="F39" s="45"/>
      <c r="G39" s="45"/>
      <c r="H39" s="71" t="s">
        <v>37</v>
      </c>
      <c r="I39" s="71"/>
      <c r="J39" s="71"/>
      <c r="K39" s="71"/>
    </row>
    <row r="40" spans="2:11" x14ac:dyDescent="0.2">
      <c r="H40" s="71"/>
      <c r="I40" s="71"/>
      <c r="J40" s="71"/>
      <c r="K40" s="71"/>
    </row>
  </sheetData>
  <mergeCells count="30">
    <mergeCell ref="H39:K39"/>
    <mergeCell ref="H40:K40"/>
    <mergeCell ref="H31:I31"/>
    <mergeCell ref="B32:J32"/>
    <mergeCell ref="H38:K38"/>
    <mergeCell ref="B23:D23"/>
    <mergeCell ref="B24:D24"/>
    <mergeCell ref="B25:D25"/>
    <mergeCell ref="B26:D26"/>
    <mergeCell ref="J28:J29"/>
    <mergeCell ref="H29:I29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2018-11-06T17:17:09Z</cp:lastPrinted>
  <dcterms:created xsi:type="dcterms:W3CDTF">2018-08-08T15:41:23Z</dcterms:created>
  <dcterms:modified xsi:type="dcterms:W3CDTF">2018-11-06T17:17:28Z</dcterms:modified>
</cp:coreProperties>
</file>