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EDOS FINANC 3ER TRIM-2017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H34" i="1"/>
  <c r="G34" i="1"/>
  <c r="D34" i="1"/>
  <c r="H33" i="1"/>
  <c r="G33" i="1"/>
  <c r="D33" i="1"/>
  <c r="G32" i="1"/>
  <c r="H32" i="1" s="1"/>
  <c r="D32" i="1"/>
  <c r="H31" i="1"/>
  <c r="G31" i="1"/>
  <c r="H30" i="1"/>
  <c r="G30" i="1"/>
  <c r="H29" i="1"/>
  <c r="G29" i="1"/>
  <c r="H28" i="1"/>
  <c r="G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K22" i="1"/>
  <c r="H22" i="1"/>
  <c r="G22" i="1"/>
  <c r="D21" i="1"/>
  <c r="G21" i="1" s="1"/>
  <c r="H21" i="1" s="1"/>
  <c r="G20" i="1"/>
  <c r="H20" i="1" s="1"/>
  <c r="D20" i="1"/>
  <c r="H19" i="1"/>
  <c r="G19" i="1"/>
  <c r="H18" i="1"/>
  <c r="G18" i="1"/>
  <c r="H17" i="1"/>
  <c r="G17" i="1"/>
  <c r="H16" i="1"/>
  <c r="G16" i="1"/>
  <c r="F14" i="1"/>
  <c r="F12" i="1" s="1"/>
  <c r="E14" i="1"/>
  <c r="E12" i="1" s="1"/>
  <c r="D14" i="1"/>
  <c r="D12" i="1" s="1"/>
  <c r="G12" i="1" s="1"/>
  <c r="H12" i="1" s="1"/>
  <c r="G13" i="1"/>
  <c r="G14" i="1" l="1"/>
  <c r="H14" i="1" s="1"/>
</calcChain>
</file>

<file path=xl/sharedStrings.xml><?xml version="1.0" encoding="utf-8"?>
<sst xmlns="http://schemas.openxmlformats.org/spreadsheetml/2006/main" count="35" uniqueCount="34">
  <si>
    <t>ESTADO ANALÍTICO DEL ACTIVO</t>
  </si>
  <si>
    <t>Al 30 de Septiembre del 2017</t>
  </si>
  <si>
    <t>(Pesos)</t>
  </si>
  <si>
    <t>Ente Público:</t>
  </si>
  <si>
    <t>INSTITUTO TECNOLOGICO SUPERIOR DE IRAPUATO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</si>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</sst>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10" fillId="3" borderId="0" xfId="0" applyFont="1" applyFill="1"/>
    <xf numFmtId="0" fontId="10" fillId="3" borderId="0" xfId="0" applyFont="1" applyFill="1" applyBorder="1"/>
    <xf numFmtId="0" fontId="10" fillId="3" borderId="0" xfId="0" applyFont="1" applyFill="1" applyBorder="1" applyAlignment="1"/>
    <xf numFmtId="0" fontId="10" fillId="3" borderId="0" xfId="0" applyFont="1" applyFill="1" applyAlignment="1"/>
    <xf numFmtId="0" fontId="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2do%20Trimestre/EDOS.%20FIN.%202DO%20TRIM%202017-AL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>
        <row r="16">
          <cell r="D16">
            <v>61255034.409999996</v>
          </cell>
        </row>
        <row r="20">
          <cell r="E20">
            <v>0</v>
          </cell>
        </row>
        <row r="21">
          <cell r="E21">
            <v>0</v>
          </cell>
        </row>
        <row r="22">
          <cell r="D22">
            <v>147358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K9" sqref="K9"/>
    </sheetView>
  </sheetViews>
  <sheetFormatPr baseColWidth="10" defaultRowHeight="12.75" x14ac:dyDescent="0.2"/>
  <cols>
    <col min="1" max="1" width="1.140625" style="3" customWidth="1"/>
    <col min="2" max="2" width="11.7109375" style="3" customWidth="1"/>
    <col min="3" max="3" width="54.42578125" style="3" customWidth="1"/>
    <col min="4" max="4" width="19.140625" style="37" customWidth="1"/>
    <col min="5" max="5" width="19.28515625" style="3" customWidth="1"/>
    <col min="6" max="6" width="20.7109375" style="3" customWidth="1"/>
    <col min="7" max="7" width="21.28515625" style="3" customWidth="1"/>
    <col min="8" max="8" width="21" style="3" customWidth="1"/>
    <col min="9" max="9" width="1.140625" style="3" customWidth="1"/>
    <col min="10" max="16384" width="11.42578125" style="3"/>
  </cols>
  <sheetData>
    <row r="1" spans="1:11" s="4" customFormat="1" ht="9" customHeight="1" x14ac:dyDescent="0.2">
      <c r="A1" s="1"/>
      <c r="B1" s="2"/>
      <c r="C1" s="64"/>
      <c r="D1" s="64"/>
      <c r="E1" s="64"/>
      <c r="F1" s="64"/>
      <c r="G1" s="64"/>
      <c r="H1" s="2"/>
      <c r="I1" s="2"/>
      <c r="J1" s="3"/>
      <c r="K1" s="3"/>
    </row>
    <row r="2" spans="1:11" s="4" customFormat="1" ht="14.1" customHeight="1" x14ac:dyDescent="0.2">
      <c r="A2" s="1"/>
      <c r="B2" s="2"/>
      <c r="C2" s="64" t="s">
        <v>0</v>
      </c>
      <c r="D2" s="64"/>
      <c r="E2" s="64"/>
      <c r="F2" s="64"/>
      <c r="G2" s="64"/>
      <c r="H2" s="2"/>
      <c r="I2" s="2"/>
      <c r="J2" s="5"/>
      <c r="K2" s="3"/>
    </row>
    <row r="3" spans="1:11" s="4" customFormat="1" ht="14.1" customHeight="1" x14ac:dyDescent="0.2">
      <c r="A3" s="65" t="s">
        <v>1</v>
      </c>
      <c r="B3" s="65"/>
      <c r="C3" s="65"/>
      <c r="D3" s="65"/>
      <c r="E3" s="65"/>
      <c r="F3" s="65"/>
      <c r="G3" s="65"/>
      <c r="H3" s="65"/>
      <c r="I3" s="2"/>
      <c r="J3" s="5"/>
      <c r="K3" s="3"/>
    </row>
    <row r="4" spans="1:11" s="4" customFormat="1" ht="14.1" customHeight="1" x14ac:dyDescent="0.2">
      <c r="A4" s="1"/>
      <c r="B4" s="2"/>
      <c r="C4" s="64" t="s">
        <v>2</v>
      </c>
      <c r="D4" s="64"/>
      <c r="E4" s="64"/>
      <c r="F4" s="64"/>
      <c r="G4" s="64"/>
      <c r="H4" s="2"/>
      <c r="I4" s="2"/>
      <c r="J4" s="5"/>
      <c r="K4" s="3"/>
    </row>
    <row r="5" spans="1:11" s="4" customFormat="1" ht="20.100000000000001" customHeight="1" x14ac:dyDescent="0.2">
      <c r="A5" s="6"/>
      <c r="B5" s="7"/>
      <c r="C5" s="7" t="s">
        <v>3</v>
      </c>
      <c r="D5" s="66" t="s">
        <v>4</v>
      </c>
      <c r="E5" s="66"/>
      <c r="F5" s="66"/>
      <c r="H5" s="8"/>
      <c r="I5" s="8"/>
    </row>
    <row r="6" spans="1:11" s="4" customFormat="1" ht="6.75" customHeight="1" x14ac:dyDescent="0.2">
      <c r="A6" s="55"/>
      <c r="B6" s="55"/>
      <c r="C6" s="55"/>
      <c r="D6" s="55"/>
      <c r="E6" s="55"/>
      <c r="F6" s="55"/>
      <c r="G6" s="55"/>
      <c r="H6" s="55"/>
      <c r="I6" s="55"/>
    </row>
    <row r="7" spans="1:11" s="4" customFormat="1" ht="3" customHeight="1" x14ac:dyDescent="0.2">
      <c r="A7" s="55"/>
      <c r="B7" s="55"/>
      <c r="C7" s="55"/>
      <c r="D7" s="55"/>
      <c r="E7" s="55"/>
      <c r="F7" s="55"/>
      <c r="G7" s="55"/>
      <c r="H7" s="55"/>
      <c r="I7" s="55"/>
    </row>
    <row r="8" spans="1:11" s="13" customFormat="1" x14ac:dyDescent="0.2">
      <c r="A8" s="9"/>
      <c r="B8" s="56" t="s">
        <v>5</v>
      </c>
      <c r="C8" s="56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57"/>
      <c r="C9" s="57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4" customFormat="1" ht="3" customHeight="1" x14ac:dyDescent="0.2">
      <c r="A10" s="58"/>
      <c r="B10" s="55"/>
      <c r="C10" s="55"/>
      <c r="D10" s="55"/>
      <c r="E10" s="55"/>
      <c r="F10" s="55"/>
      <c r="G10" s="55"/>
      <c r="H10" s="55"/>
      <c r="I10" s="59"/>
    </row>
    <row r="11" spans="1:11" s="4" customFormat="1" ht="3" customHeight="1" x14ac:dyDescent="0.2">
      <c r="A11" s="60"/>
      <c r="B11" s="61"/>
      <c r="C11" s="61"/>
      <c r="D11" s="61"/>
      <c r="E11" s="61"/>
      <c r="F11" s="61"/>
      <c r="G11" s="61"/>
      <c r="H11" s="61"/>
      <c r="I11" s="62"/>
      <c r="J11" s="3"/>
      <c r="K11" s="3"/>
    </row>
    <row r="12" spans="1:11" s="4" customFormat="1" x14ac:dyDescent="0.2">
      <c r="A12" s="18"/>
      <c r="B12" s="63" t="s">
        <v>13</v>
      </c>
      <c r="C12" s="63"/>
      <c r="D12" s="19">
        <f>+D14+D24</f>
        <v>482145490.95000005</v>
      </c>
      <c r="E12" s="19">
        <f>+E14+E24</f>
        <v>536113148.96000004</v>
      </c>
      <c r="F12" s="19">
        <f>+F14+F24</f>
        <v>518475415.91999996</v>
      </c>
      <c r="G12" s="19">
        <f>D12+E12-F12</f>
        <v>499783223.99000013</v>
      </c>
      <c r="H12" s="19">
        <f>+G12-D12</f>
        <v>17637733.040000081</v>
      </c>
      <c r="I12" s="20"/>
      <c r="J12" s="3"/>
      <c r="K12" s="3"/>
    </row>
    <row r="13" spans="1:11" s="4" customFormat="1" ht="5.0999999999999996" customHeight="1" x14ac:dyDescent="0.2">
      <c r="A13" s="18"/>
      <c r="B13" s="21"/>
      <c r="C13" s="21"/>
      <c r="D13" s="19"/>
      <c r="E13" s="19"/>
      <c r="F13" s="19"/>
      <c r="G13" s="19">
        <f t="shared" ref="G13" si="0">+D13+E13-F13</f>
        <v>0</v>
      </c>
      <c r="H13" s="19"/>
      <c r="I13" s="20"/>
      <c r="J13" s="3"/>
      <c r="K13" s="3"/>
    </row>
    <row r="14" spans="1:11" s="4" customFormat="1" x14ac:dyDescent="0.2">
      <c r="A14" s="22"/>
      <c r="B14" s="54" t="s">
        <v>14</v>
      </c>
      <c r="C14" s="54"/>
      <c r="D14" s="23">
        <f>SUM(D16:D22)</f>
        <v>96129253.50999999</v>
      </c>
      <c r="E14" s="23">
        <f>SUM(E16:E22)</f>
        <v>525593441.71000004</v>
      </c>
      <c r="F14" s="23">
        <f>SUM(F16:F22)</f>
        <v>516409643.27999997</v>
      </c>
      <c r="G14" s="19">
        <f>+D14+E14-F14</f>
        <v>105313051.94000006</v>
      </c>
      <c r="H14" s="23">
        <f>+G14-D14</f>
        <v>9183798.4300000668</v>
      </c>
      <c r="I14" s="24"/>
      <c r="J14" s="3"/>
      <c r="K14" s="25"/>
    </row>
    <row r="15" spans="1:11" s="4" customFormat="1" ht="5.0999999999999996" customHeight="1" x14ac:dyDescent="0.2">
      <c r="A15" s="26"/>
      <c r="B15" s="27"/>
      <c r="C15" s="27"/>
      <c r="D15" s="28"/>
      <c r="E15" s="28"/>
      <c r="F15" s="28"/>
      <c r="H15" s="28"/>
      <c r="I15" s="29"/>
      <c r="J15" s="3"/>
      <c r="K15" s="25"/>
    </row>
    <row r="16" spans="1:11" s="4" customFormat="1" ht="19.5" customHeight="1" x14ac:dyDescent="0.2">
      <c r="A16" s="26"/>
      <c r="B16" s="50" t="s">
        <v>15</v>
      </c>
      <c r="C16" s="50"/>
      <c r="D16" s="28">
        <v>50665792.460000001</v>
      </c>
      <c r="E16" s="28">
        <v>346279875.22000003</v>
      </c>
      <c r="F16" s="28">
        <v>330127606.94</v>
      </c>
      <c r="G16" s="30">
        <f>+D16+E16-F16</f>
        <v>66818060.74000001</v>
      </c>
      <c r="H16" s="30">
        <f>+G16-D16</f>
        <v>16152268.280000009</v>
      </c>
      <c r="I16" s="29"/>
      <c r="J16" s="3"/>
      <c r="K16" s="25"/>
    </row>
    <row r="17" spans="1:14" s="4" customFormat="1" ht="19.5" customHeight="1" x14ac:dyDescent="0.2">
      <c r="A17" s="26"/>
      <c r="B17" s="50" t="s">
        <v>16</v>
      </c>
      <c r="C17" s="50"/>
      <c r="D17" s="28">
        <v>41663441.149999999</v>
      </c>
      <c r="E17" s="28">
        <v>176158773.22</v>
      </c>
      <c r="F17" s="28">
        <v>182409358.34</v>
      </c>
      <c r="G17" s="30">
        <f t="shared" ref="G17:G22" si="1">+D17+E17-F17</f>
        <v>35412856.030000001</v>
      </c>
      <c r="H17" s="30">
        <f t="shared" ref="H17:H21" si="2">+G17-D17</f>
        <v>-6250585.1199999973</v>
      </c>
      <c r="I17" s="29"/>
      <c r="J17" s="3"/>
      <c r="K17" s="25"/>
    </row>
    <row r="18" spans="1:14" s="4" customFormat="1" ht="19.5" customHeight="1" x14ac:dyDescent="0.2">
      <c r="A18" s="26"/>
      <c r="B18" s="50" t="s">
        <v>17</v>
      </c>
      <c r="C18" s="50"/>
      <c r="D18" s="28">
        <v>1649920.85</v>
      </c>
      <c r="E18" s="28">
        <v>3154793.27</v>
      </c>
      <c r="F18" s="28">
        <v>1875985.81</v>
      </c>
      <c r="G18" s="30">
        <f t="shared" si="1"/>
        <v>2928728.31</v>
      </c>
      <c r="H18" s="30">
        <f t="shared" si="2"/>
        <v>1278807.46</v>
      </c>
      <c r="I18" s="29"/>
      <c r="J18" s="3"/>
      <c r="K18" s="25"/>
    </row>
    <row r="19" spans="1:14" s="4" customFormat="1" ht="19.5" customHeight="1" x14ac:dyDescent="0.2">
      <c r="A19" s="26"/>
      <c r="B19" s="50" t="s">
        <v>18</v>
      </c>
      <c r="C19" s="50"/>
      <c r="D19" s="28">
        <v>2002741.05</v>
      </c>
      <c r="E19" s="28">
        <v>0</v>
      </c>
      <c r="F19" s="28">
        <v>1996692.19</v>
      </c>
      <c r="G19" s="30">
        <f t="shared" si="1"/>
        <v>6048.8600000001024</v>
      </c>
      <c r="H19" s="30">
        <f t="shared" si="2"/>
        <v>-1996692.19</v>
      </c>
      <c r="I19" s="29"/>
      <c r="J19" s="3"/>
      <c r="K19" s="25"/>
      <c r="N19" s="4" t="s">
        <v>19</v>
      </c>
    </row>
    <row r="20" spans="1:14" s="4" customFormat="1" ht="19.5" customHeight="1" x14ac:dyDescent="0.2">
      <c r="A20" s="26"/>
      <c r="B20" s="50" t="s">
        <v>20</v>
      </c>
      <c r="C20" s="50"/>
      <c r="D20" s="28">
        <f>+[1]ESF!E20</f>
        <v>0</v>
      </c>
      <c r="E20" s="28">
        <v>0</v>
      </c>
      <c r="F20" s="28">
        <v>0</v>
      </c>
      <c r="G20" s="30">
        <f t="shared" si="1"/>
        <v>0</v>
      </c>
      <c r="H20" s="30">
        <f t="shared" si="2"/>
        <v>0</v>
      </c>
      <c r="I20" s="29"/>
      <c r="J20" s="3"/>
      <c r="K20" s="25"/>
    </row>
    <row r="21" spans="1:14" s="4" customFormat="1" ht="19.5" customHeight="1" x14ac:dyDescent="0.2">
      <c r="A21" s="26"/>
      <c r="B21" s="50" t="s">
        <v>21</v>
      </c>
      <c r="C21" s="50"/>
      <c r="D21" s="28">
        <f>+[1]ESF!E21</f>
        <v>0</v>
      </c>
      <c r="E21" s="28">
        <v>0</v>
      </c>
      <c r="F21" s="28">
        <v>0</v>
      </c>
      <c r="G21" s="30">
        <f t="shared" si="1"/>
        <v>0</v>
      </c>
      <c r="H21" s="30">
        <f t="shared" si="2"/>
        <v>0</v>
      </c>
      <c r="I21" s="29"/>
      <c r="J21" s="3"/>
      <c r="K21" s="25"/>
      <c r="L21" s="4" t="s">
        <v>19</v>
      </c>
    </row>
    <row r="22" spans="1:14" ht="19.5" customHeight="1" x14ac:dyDescent="0.2">
      <c r="A22" s="26"/>
      <c r="B22" s="50" t="s">
        <v>22</v>
      </c>
      <c r="C22" s="50"/>
      <c r="D22" s="28">
        <v>147358</v>
      </c>
      <c r="E22" s="28">
        <v>0</v>
      </c>
      <c r="F22" s="28">
        <v>0</v>
      </c>
      <c r="G22" s="30">
        <f t="shared" si="1"/>
        <v>147358</v>
      </c>
      <c r="H22" s="30">
        <f>+G22-D22</f>
        <v>0</v>
      </c>
      <c r="I22" s="29"/>
      <c r="K22" s="25" t="str">
        <f>IF(G22=[1]ESF!D22," ","Error")</f>
        <v xml:space="preserve"> </v>
      </c>
    </row>
    <row r="23" spans="1:14" x14ac:dyDescent="0.2">
      <c r="A23" s="26"/>
      <c r="B23" s="31"/>
      <c r="C23" s="31"/>
      <c r="D23" s="28"/>
      <c r="E23" s="28"/>
      <c r="F23" s="28"/>
      <c r="G23" s="32"/>
      <c r="H23" s="32"/>
      <c r="I23" s="29"/>
      <c r="K23" s="25"/>
    </row>
    <row r="24" spans="1:14" x14ac:dyDescent="0.2">
      <c r="A24" s="22"/>
      <c r="B24" s="54" t="s">
        <v>23</v>
      </c>
      <c r="C24" s="54"/>
      <c r="D24" s="28">
        <f>SUM(D26:D34)</f>
        <v>386016237.44000006</v>
      </c>
      <c r="E24" s="28">
        <f>SUM(E26:E34)</f>
        <v>10519707.25</v>
      </c>
      <c r="F24" s="28">
        <f>SUM(F26:F34)</f>
        <v>2065772.64</v>
      </c>
      <c r="G24" s="23">
        <f>+D24+E24-F24</f>
        <v>394470172.05000007</v>
      </c>
      <c r="H24" s="23">
        <f>+G24-D24</f>
        <v>8453934.6100000143</v>
      </c>
      <c r="I24" s="24"/>
      <c r="K24" s="25"/>
    </row>
    <row r="25" spans="1:14" ht="5.0999999999999996" customHeight="1" x14ac:dyDescent="0.2">
      <c r="A25" s="26"/>
      <c r="B25" s="27"/>
      <c r="C25" s="31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50" t="s">
        <v>24</v>
      </c>
      <c r="C26" s="50"/>
      <c r="D26" s="28">
        <f>+[1]ESF!E29</f>
        <v>0</v>
      </c>
      <c r="E26" s="28">
        <v>0</v>
      </c>
      <c r="F26" s="28">
        <v>0</v>
      </c>
      <c r="G26" s="30">
        <f>+D26+E26-F26</f>
        <v>0</v>
      </c>
      <c r="H26" s="30">
        <f>+G26-D26</f>
        <v>0</v>
      </c>
      <c r="I26" s="29"/>
      <c r="K26" s="25"/>
    </row>
    <row r="27" spans="1:14" ht="19.5" customHeight="1" x14ac:dyDescent="0.2">
      <c r="A27" s="26"/>
      <c r="B27" s="50" t="s">
        <v>25</v>
      </c>
      <c r="C27" s="50"/>
      <c r="D27" s="28">
        <f>+[1]ESF!E30</f>
        <v>0</v>
      </c>
      <c r="E27" s="28">
        <v>0</v>
      </c>
      <c r="F27" s="28">
        <v>0</v>
      </c>
      <c r="G27" s="30">
        <f t="shared" ref="G27:G34" si="3">+D27+E27-F27</f>
        <v>0</v>
      </c>
      <c r="H27" s="30">
        <f t="shared" ref="H27:H34" si="4">+G27-D27</f>
        <v>0</v>
      </c>
      <c r="I27" s="29"/>
      <c r="K27" s="25"/>
    </row>
    <row r="28" spans="1:14" ht="19.5" customHeight="1" x14ac:dyDescent="0.2">
      <c r="A28" s="26"/>
      <c r="B28" s="50" t="s">
        <v>26</v>
      </c>
      <c r="C28" s="50"/>
      <c r="D28" s="28">
        <v>324808597.85000002</v>
      </c>
      <c r="E28" s="28">
        <v>6124680.3799999999</v>
      </c>
      <c r="F28" s="28">
        <v>2065772.64</v>
      </c>
      <c r="G28" s="30">
        <f>D28+E28-F28</f>
        <v>328867505.59000003</v>
      </c>
      <c r="H28" s="30">
        <f t="shared" si="4"/>
        <v>4058907.7400000095</v>
      </c>
      <c r="I28" s="29"/>
      <c r="K28" s="25"/>
    </row>
    <row r="29" spans="1:14" ht="19.5" customHeight="1" x14ac:dyDescent="0.2">
      <c r="A29" s="26"/>
      <c r="B29" s="50" t="s">
        <v>27</v>
      </c>
      <c r="C29" s="50"/>
      <c r="D29" s="28">
        <v>176826343.06</v>
      </c>
      <c r="E29" s="28">
        <v>4395026.87</v>
      </c>
      <c r="F29" s="28">
        <v>0</v>
      </c>
      <c r="G29" s="30">
        <f t="shared" si="3"/>
        <v>181221369.93000001</v>
      </c>
      <c r="H29" s="30">
        <f t="shared" si="4"/>
        <v>4395026.8700000048</v>
      </c>
      <c r="I29" s="29"/>
      <c r="K29" s="25"/>
    </row>
    <row r="30" spans="1:14" ht="19.5" customHeight="1" x14ac:dyDescent="0.2">
      <c r="A30" s="26"/>
      <c r="B30" s="50" t="s">
        <v>28</v>
      </c>
      <c r="C30" s="50"/>
      <c r="D30" s="28"/>
      <c r="E30" s="28">
        <v>0</v>
      </c>
      <c r="F30" s="28">
        <v>0</v>
      </c>
      <c r="G30" s="30">
        <f t="shared" si="3"/>
        <v>0</v>
      </c>
      <c r="H30" s="30">
        <f t="shared" si="4"/>
        <v>0</v>
      </c>
      <c r="I30" s="29"/>
      <c r="K30" s="25"/>
    </row>
    <row r="31" spans="1:14" ht="19.5" customHeight="1" x14ac:dyDescent="0.2">
      <c r="A31" s="26"/>
      <c r="B31" s="50" t="s">
        <v>29</v>
      </c>
      <c r="C31" s="50"/>
      <c r="D31" s="28">
        <v>-115618703.47</v>
      </c>
      <c r="E31" s="28">
        <v>0</v>
      </c>
      <c r="F31" s="28">
        <v>0</v>
      </c>
      <c r="G31" s="30">
        <f t="shared" si="3"/>
        <v>-115618703.47</v>
      </c>
      <c r="H31" s="30">
        <f t="shared" si="4"/>
        <v>0</v>
      </c>
      <c r="I31" s="29"/>
      <c r="K31" s="25"/>
    </row>
    <row r="32" spans="1:14" ht="19.5" customHeight="1" x14ac:dyDescent="0.2">
      <c r="A32" s="26"/>
      <c r="B32" s="50" t="s">
        <v>30</v>
      </c>
      <c r="C32" s="50"/>
      <c r="D32" s="28">
        <f>+[1]ESF!E35</f>
        <v>0</v>
      </c>
      <c r="E32" s="28">
        <v>0</v>
      </c>
      <c r="F32" s="28">
        <v>0</v>
      </c>
      <c r="G32" s="30">
        <f t="shared" si="3"/>
        <v>0</v>
      </c>
      <c r="H32" s="30">
        <f t="shared" si="4"/>
        <v>0</v>
      </c>
      <c r="I32" s="29"/>
      <c r="K32" s="25"/>
    </row>
    <row r="33" spans="1:17" ht="19.5" customHeight="1" x14ac:dyDescent="0.2">
      <c r="A33" s="26"/>
      <c r="B33" s="50" t="s">
        <v>31</v>
      </c>
      <c r="C33" s="50"/>
      <c r="D33" s="28">
        <f>+[1]ESF!E36</f>
        <v>0</v>
      </c>
      <c r="E33" s="28">
        <v>0</v>
      </c>
      <c r="F33" s="28">
        <v>0</v>
      </c>
      <c r="G33" s="30">
        <f t="shared" si="3"/>
        <v>0</v>
      </c>
      <c r="H33" s="30">
        <f t="shared" si="4"/>
        <v>0</v>
      </c>
      <c r="I33" s="29"/>
      <c r="K33" s="25"/>
    </row>
    <row r="34" spans="1:17" ht="19.5" customHeight="1" x14ac:dyDescent="0.2">
      <c r="A34" s="26"/>
      <c r="B34" s="50" t="s">
        <v>32</v>
      </c>
      <c r="C34" s="50"/>
      <c r="D34" s="28">
        <f>+[1]ESF!E37</f>
        <v>0</v>
      </c>
      <c r="E34" s="33">
        <v>0</v>
      </c>
      <c r="F34" s="28">
        <v>0</v>
      </c>
      <c r="G34" s="30">
        <f t="shared" si="3"/>
        <v>0</v>
      </c>
      <c r="H34" s="30">
        <f t="shared" si="4"/>
        <v>0</v>
      </c>
      <c r="I34" s="29"/>
      <c r="K34" s="25" t="str">
        <f>IF(G34=[1]ESF!D37," ","error")</f>
        <v xml:space="preserve"> </v>
      </c>
    </row>
    <row r="35" spans="1:17" x14ac:dyDescent="0.2">
      <c r="A35" s="26"/>
      <c r="B35" s="31"/>
      <c r="C35" s="31"/>
      <c r="D35" s="32"/>
      <c r="E35" s="28"/>
      <c r="F35" s="28"/>
      <c r="G35" s="28"/>
      <c r="H35" s="28"/>
      <c r="I35" s="29"/>
      <c r="K35" s="25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4"/>
      <c r="B38" s="48" t="s">
        <v>33</v>
      </c>
      <c r="C38" s="48"/>
      <c r="D38" s="48"/>
      <c r="E38" s="48"/>
      <c r="F38" s="48"/>
      <c r="G38" s="48"/>
      <c r="H38" s="48"/>
      <c r="I38" s="38"/>
      <c r="J38" s="38"/>
      <c r="K38" s="4"/>
      <c r="L38" s="4"/>
      <c r="M38" s="4"/>
      <c r="N38" s="4"/>
      <c r="O38" s="4"/>
      <c r="P38" s="4"/>
      <c r="Q38" s="4"/>
    </row>
    <row r="39" spans="1:17" ht="9.75" customHeight="1" x14ac:dyDescent="0.2">
      <c r="A39" s="4"/>
      <c r="B39" s="38"/>
      <c r="C39" s="39"/>
      <c r="D39" s="40"/>
      <c r="E39" s="40"/>
      <c r="F39" s="4"/>
      <c r="G39" s="41"/>
      <c r="H39" s="39"/>
      <c r="I39" s="40"/>
      <c r="J39" s="40"/>
      <c r="K39" s="4"/>
      <c r="L39" s="4"/>
      <c r="M39" s="4"/>
      <c r="N39" s="4"/>
      <c r="O39" s="4"/>
      <c r="P39" s="4"/>
      <c r="Q39" s="4"/>
    </row>
    <row r="40" spans="1:17" s="42" customFormat="1" ht="36.75" customHeight="1" x14ac:dyDescent="0.2">
      <c r="C40" s="43"/>
      <c r="D40" s="43"/>
      <c r="E40" s="43"/>
      <c r="F40" s="43"/>
      <c r="G40" s="44"/>
      <c r="H40" s="44"/>
    </row>
    <row r="41" spans="1:17" s="42" customFormat="1" ht="15" customHeight="1" x14ac:dyDescent="0.2">
      <c r="C41" s="47"/>
      <c r="D41" s="44"/>
      <c r="E41" s="43"/>
      <c r="F41" s="49"/>
      <c r="G41" s="49"/>
      <c r="H41" s="44"/>
    </row>
    <row r="42" spans="1:17" s="42" customFormat="1" ht="15" customHeight="1" x14ac:dyDescent="0.2">
      <c r="C42" s="47"/>
      <c r="D42" s="44"/>
      <c r="E42" s="43"/>
      <c r="F42" s="49"/>
      <c r="G42" s="49"/>
      <c r="H42" s="45"/>
    </row>
    <row r="43" spans="1:17" x14ac:dyDescent="0.2">
      <c r="B43" s="4"/>
      <c r="C43" s="4"/>
      <c r="D43" s="46"/>
      <c r="E43" s="4"/>
      <c r="F43" s="4"/>
      <c r="G43" s="4"/>
    </row>
    <row r="44" spans="1:17" x14ac:dyDescent="0.2">
      <c r="B44" s="4"/>
      <c r="C44" s="4"/>
      <c r="D44" s="46"/>
      <c r="E44" s="4"/>
      <c r="F44" s="4"/>
      <c r="G44" s="4"/>
    </row>
  </sheetData>
  <mergeCells count="33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38:H38"/>
    <mergeCell ref="F41:G41"/>
    <mergeCell ref="F42:G42"/>
    <mergeCell ref="B30:C30"/>
    <mergeCell ref="B31:C31"/>
    <mergeCell ref="B32:C32"/>
    <mergeCell ref="B33:C33"/>
    <mergeCell ref="B34:C34"/>
    <mergeCell ref="A36:I36"/>
  </mergeCells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2017-10-13T18:59:08Z</cp:lastPrinted>
  <dcterms:created xsi:type="dcterms:W3CDTF">2017-10-13T18:55:56Z</dcterms:created>
  <dcterms:modified xsi:type="dcterms:W3CDTF">2017-10-13T18:59:33Z</dcterms:modified>
</cp:coreProperties>
</file>