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_ESTRUCUTURA 2016\0002 Informacion Trimestral\0002 Informacion presupuestal\"/>
    </mc:Choice>
  </mc:AlternateContent>
  <bookViews>
    <workbookView xWindow="120" yWindow="30" windowWidth="23715" windowHeight="10050"/>
  </bookViews>
  <sheets>
    <sheet name="COG" sheetId="1" r:id="rId1"/>
  </sheets>
  <calcPr calcId="152511"/>
</workbook>
</file>

<file path=xl/calcChain.xml><?xml version="1.0" encoding="utf-8"?>
<calcChain xmlns="http://schemas.openxmlformats.org/spreadsheetml/2006/main">
  <c r="F49" i="1" l="1"/>
  <c r="F48" i="1" s="1"/>
  <c r="K48" i="1" s="1"/>
  <c r="J48" i="1"/>
  <c r="I48" i="1"/>
  <c r="H48" i="1"/>
  <c r="G48" i="1"/>
  <c r="E48" i="1"/>
  <c r="D48" i="1"/>
  <c r="F47" i="1"/>
  <c r="K47" i="1" s="1"/>
  <c r="J46" i="1"/>
  <c r="I46" i="1"/>
  <c r="H46" i="1"/>
  <c r="G46" i="1"/>
  <c r="E46" i="1"/>
  <c r="D46" i="1"/>
  <c r="F45" i="1"/>
  <c r="K45" i="1" s="1"/>
  <c r="F44" i="1"/>
  <c r="K44" i="1" s="1"/>
  <c r="K43" i="1"/>
  <c r="F43" i="1"/>
  <c r="F42" i="1"/>
  <c r="K42" i="1" s="1"/>
  <c r="F41" i="1"/>
  <c r="K41" i="1" s="1"/>
  <c r="F40" i="1"/>
  <c r="K40" i="1" s="1"/>
  <c r="J39" i="1"/>
  <c r="I39" i="1"/>
  <c r="H39" i="1"/>
  <c r="G39" i="1"/>
  <c r="E39" i="1"/>
  <c r="D39" i="1"/>
  <c r="K38" i="1"/>
  <c r="F38" i="1"/>
  <c r="J37" i="1"/>
  <c r="I37" i="1"/>
  <c r="H37" i="1"/>
  <c r="G37" i="1"/>
  <c r="F37" i="1"/>
  <c r="K37" i="1" s="1"/>
  <c r="E37" i="1"/>
  <c r="D37" i="1"/>
  <c r="F36" i="1"/>
  <c r="K36" i="1" s="1"/>
  <c r="K35" i="1"/>
  <c r="F35" i="1"/>
  <c r="F34" i="1"/>
  <c r="K34" i="1" s="1"/>
  <c r="F33" i="1"/>
  <c r="K33" i="1" s="1"/>
  <c r="F32" i="1"/>
  <c r="K32" i="1" s="1"/>
  <c r="K31" i="1"/>
  <c r="F31" i="1"/>
  <c r="F30" i="1"/>
  <c r="K30" i="1" s="1"/>
  <c r="F29" i="1"/>
  <c r="K29" i="1" s="1"/>
  <c r="F28" i="1"/>
  <c r="J27" i="1"/>
  <c r="I27" i="1"/>
  <c r="H27" i="1"/>
  <c r="G27" i="1"/>
  <c r="E27" i="1"/>
  <c r="D27" i="1"/>
  <c r="K26" i="1"/>
  <c r="F26" i="1"/>
  <c r="F25" i="1"/>
  <c r="K25" i="1" s="1"/>
  <c r="F24" i="1"/>
  <c r="K24" i="1" s="1"/>
  <c r="F23" i="1"/>
  <c r="K23" i="1" s="1"/>
  <c r="K22" i="1"/>
  <c r="F22" i="1"/>
  <c r="F21" i="1"/>
  <c r="K21" i="1" s="1"/>
  <c r="F20" i="1"/>
  <c r="K20" i="1" s="1"/>
  <c r="F19" i="1"/>
  <c r="K19" i="1" s="1"/>
  <c r="K18" i="1"/>
  <c r="F18" i="1"/>
  <c r="J17" i="1"/>
  <c r="I17" i="1"/>
  <c r="H17" i="1"/>
  <c r="G17" i="1"/>
  <c r="F17" i="1"/>
  <c r="K17" i="1" s="1"/>
  <c r="E17" i="1"/>
  <c r="D17" i="1"/>
  <c r="F16" i="1"/>
  <c r="K16" i="1" s="1"/>
  <c r="K15" i="1"/>
  <c r="F15" i="1"/>
  <c r="F14" i="1"/>
  <c r="K14" i="1" s="1"/>
  <c r="F13" i="1"/>
  <c r="K13" i="1" s="1"/>
  <c r="F12" i="1"/>
  <c r="K12" i="1" s="1"/>
  <c r="K11" i="1"/>
  <c r="F11" i="1"/>
  <c r="J10" i="1"/>
  <c r="J50" i="1" s="1"/>
  <c r="I10" i="1"/>
  <c r="H10" i="1"/>
  <c r="G10" i="1"/>
  <c r="F10" i="1"/>
  <c r="K10" i="1" s="1"/>
  <c r="E10" i="1"/>
  <c r="D10" i="1"/>
  <c r="G50" i="1" l="1"/>
  <c r="F27" i="1"/>
  <c r="K27" i="1" s="1"/>
  <c r="K49" i="1"/>
  <c r="H50" i="1"/>
  <c r="E50" i="1"/>
  <c r="F50" i="1" s="1"/>
  <c r="I50" i="1"/>
  <c r="D50" i="1"/>
  <c r="K28" i="1"/>
  <c r="F39" i="1"/>
  <c r="K39" i="1" s="1"/>
  <c r="K50" i="1" s="1"/>
  <c r="F46" i="1"/>
  <c r="K46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<sst xmlns="http://schemas.openxmlformats.org/spreadsheetml/2006/main" count="59" uniqueCount="59">
  <si>
    <t>ESTADO ANALÍTICO DEL EJERCICIO DEL PRESUPUESTO DE EGRESOS</t>
  </si>
  <si>
    <t>CLASIFICACIÓN POR OBJETO DEL GASTO (CAPÍTULO Y CONCEPTO)</t>
  </si>
  <si>
    <t>Del 1 de enero  al 30 de Septiembre de 2016</t>
  </si>
  <si>
    <t>Ente Público:</t>
  </si>
  <si>
    <t>INSTITUTO TECNOLOGICO SUPERIOR DE IRAPUATO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</si>
  <si>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</si>
  <si>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</si>
  <si>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</si>
  <si>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</si>
  <si>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</si>
  <si>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</si>
  <si>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</si>
  <si>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</si>
  <si>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</si>
  <si>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</si>
  <si>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</si>
  <si>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</si>
  <si>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</si>
  <si>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</si>
  <si>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</si>
  <si>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</si>
  <si>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</si>
  <si>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</si>
  <si>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</si>
  <si>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</si>
  <si>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</t>
  </si>
  <si>
    <t>ALIMENTOS Y UTENSILIOS</t>
  </si>
  <si>
    <t>MATERIAS PRIMAS Y MATERIALES DE PRODUCCIÓN Y COMER</t>
  </si>
  <si>
    <t>MATERIALES Y ARTÍCULOS DE CONSTRUCCIÓN Y REPARACIÓ</t>
  </si>
  <si>
    <t>PRODUCTOS QUÍMICOS, FARMACEÚTICOS Y DE LABORATORIO</t>
  </si>
  <si>
    <t>COMBUSTIBLES, LUBRICANTES Y ADITIVOS</t>
  </si>
  <si>
    <t>VESTURIO, BLANCOS Y PRENDAS E PROTECCIÓN Y ARTÍCUL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</si>
  <si>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</si>
  <si>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</si>
  <si>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</si>
  <si>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</si>
  <si>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</si>
  <si>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</si>
  <si>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</si>
  <si>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</si>
  <si>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</si>
  <si>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</si>
  <si>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</si>
  <si>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</si>
  <si>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</si>
  <si>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AYUDAS SOCIALES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</si>
  <si>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</si>
  <si>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</si>
  <si>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</si>
  <si>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</si>
  <si>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</si>
  <si>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</si>
  <si>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ACTIVOS INTANGIBLES</t>
  </si>
  <si>
    <t>Inversión Pública</t>
  </si>
  <si>
    <t>OBRA PÚBLICA EN BIENES PROPIOS</t>
  </si>
  <si>
    <t>Inversiones Financieras y Otras Provisiones</t>
  </si>
  <si>
    <t>PROVISIONES PARA CONTINGENCIAS Y OTRAS EROGACIONES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</si>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</sst>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87">
    <xf numFmtId="0" fontId="0" fillId="0" borderId="0"/>
    <xf numFmtId="43" fontId="1" fillId="0" borderId="0" applyFont="0" applyFill="0" applyBorder="0" applyAlignment="0" applyProtection="0"/>
    <xf numFmtId="164" fontId="12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2" fillId="0" borderId="0"/>
    <xf numFmtId="0" fontId="12" fillId="0" borderId="0"/>
    <xf numFmtId="0" fontId="1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</cellStyleXfs>
  <cellXfs count="31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4" fillId="12" borderId="2" xfId="0" applyFont="1" applyFill="1" applyBorder="1"/>
    <xf numFmtId="0" fontId="3" fillId="11" borderId="3" xfId="0" applyFont="1" applyFill="1" applyBorder="1" applyAlignment="1">
      <alignment horizontal="center" vertical="center" wrapText="1"/>
    </xf>
    <xf numFmtId="43" fontId="6" fillId="12" borderId="5" xfId="1" applyFont="1" applyFill="1" applyBorder="1" applyAlignment="1">
      <alignment horizontal="right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vertical="center" wrapText="1"/>
    </xf>
    <xf numFmtId="43" fontId="4" fillId="12" borderId="6" xfId="1" applyFont="1" applyFill="1" applyBorder="1" applyAlignment="1">
      <alignment horizontal="right" vertical="top" wrapText="1"/>
    </xf>
    <xf numFmtId="43" fontId="4" fillId="12" borderId="6" xfId="1" applyFont="1" applyFill="1" applyBorder="1" applyAlignment="1">
      <alignment horizontal="right" vertical="center" wrapText="1"/>
    </xf>
    <xf numFmtId="43" fontId="6" fillId="12" borderId="6" xfId="1" applyFont="1" applyFill="1" applyBorder="1" applyAlignment="1">
      <alignment horizontal="right" vertical="center" wrapText="1"/>
    </xf>
    <xf numFmtId="43" fontId="6" fillId="0" borderId="6" xfId="1" applyFont="1" applyFill="1" applyBorder="1" applyAlignment="1">
      <alignment horizontal="right" vertical="center" wrapText="1"/>
    </xf>
    <xf numFmtId="43" fontId="4" fillId="12" borderId="6" xfId="1" applyFont="1" applyFill="1" applyBorder="1"/>
    <xf numFmtId="0" fontId="4" fillId="0" borderId="0" xfId="0" applyFont="1"/>
    <xf numFmtId="0" fontId="6" fillId="12" borderId="0" xfId="0" applyFont="1" applyFill="1"/>
    <xf numFmtId="0" fontId="6" fillId="12" borderId="7" xfId="0" applyFont="1" applyFill="1" applyBorder="1" applyAlignment="1">
      <alignment horizontal="justify" vertical="center" wrapText="1"/>
    </xf>
    <xf numFmtId="0" fontId="6" fillId="12" borderId="8" xfId="0" applyFont="1" applyFill="1" applyBorder="1" applyAlignment="1">
      <alignment horizontal="justify" vertical="center" wrapText="1"/>
    </xf>
    <xf numFmtId="43" fontId="6" fillId="12" borderId="3" xfId="1" applyFont="1" applyFill="1" applyBorder="1" applyAlignment="1">
      <alignment vertical="center" wrapText="1"/>
    </xf>
    <xf numFmtId="0" fontId="6" fillId="0" borderId="0" xfId="0" applyFont="1"/>
    <xf numFmtId="0" fontId="8" fillId="12" borderId="0" xfId="0" applyFont="1" applyFill="1"/>
    <xf numFmtId="0" fontId="9" fillId="0" borderId="0" xfId="0" applyFont="1" applyAlignment="1">
      <alignment horizontal="center"/>
    </xf>
    <xf numFmtId="0" fontId="5" fillId="12" borderId="4" xfId="0" applyFont="1" applyFill="1" applyBorder="1" applyAlignment="1">
      <alignment horizontal="left" vertical="center" wrapText="1"/>
    </xf>
    <xf numFmtId="0" fontId="5" fillId="12" borderId="0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center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0" fontId="3" fillId="11" borderId="3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87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0 2" xfId="17"/>
    <cellStyle name="Millares 11" xfId="18"/>
    <cellStyle name="Millares 12" xfId="19"/>
    <cellStyle name="Millares 12 2" xfId="20"/>
    <cellStyle name="Millares 13" xfId="21"/>
    <cellStyle name="Millares 13 2" xfId="22"/>
    <cellStyle name="Millares 14" xfId="23"/>
    <cellStyle name="Millares 14 2" xfId="24"/>
    <cellStyle name="Millares 15" xfId="25"/>
    <cellStyle name="Millares 15 2" xfId="26"/>
    <cellStyle name="Millares 2" xfId="27"/>
    <cellStyle name="Millares 2 10" xfId="28"/>
    <cellStyle name="Millares 2 10 2" xfId="29"/>
    <cellStyle name="Millares 2 11" xfId="30"/>
    <cellStyle name="Millares 2 11 2" xfId="31"/>
    <cellStyle name="Millares 2 12" xfId="32"/>
    <cellStyle name="Millares 2 12 2" xfId="33"/>
    <cellStyle name="Millares 2 13" xfId="34"/>
    <cellStyle name="Millares 2 13 2" xfId="35"/>
    <cellStyle name="Millares 2 14" xfId="36"/>
    <cellStyle name="Millares 2 14 2" xfId="37"/>
    <cellStyle name="Millares 2 15" xfId="38"/>
    <cellStyle name="Millares 2 15 2" xfId="39"/>
    <cellStyle name="Millares 2 16" xfId="40"/>
    <cellStyle name="Millares 2 16 2" xfId="41"/>
    <cellStyle name="Millares 2 17" xfId="42"/>
    <cellStyle name="Millares 2 17 2" xfId="43"/>
    <cellStyle name="Millares 2 18" xfId="44"/>
    <cellStyle name="Millares 2 18 2" xfId="45"/>
    <cellStyle name="Millares 2 19" xfId="46"/>
    <cellStyle name="Millares 2 2" xfId="47"/>
    <cellStyle name="Millares 2 2 2" xfId="48"/>
    <cellStyle name="Millares 2 2 2 2" xfId="49"/>
    <cellStyle name="Millares 2 2 3" xfId="50"/>
    <cellStyle name="Millares 2 2 3 2" xfId="51"/>
    <cellStyle name="Millares 2 2 4" xfId="52"/>
    <cellStyle name="Millares 2 3" xfId="53"/>
    <cellStyle name="Millares 2 3 2" xfId="54"/>
    <cellStyle name="Millares 2 3 2 2" xfId="55"/>
    <cellStyle name="Millares 2 3 3" xfId="56"/>
    <cellStyle name="Millares 2 4" xfId="57"/>
    <cellStyle name="Millares 2 4 2" xfId="58"/>
    <cellStyle name="Millares 2 5" xfId="59"/>
    <cellStyle name="Millares 2 5 2" xfId="60"/>
    <cellStyle name="Millares 2 6" xfId="61"/>
    <cellStyle name="Millares 2 6 2" xfId="62"/>
    <cellStyle name="Millares 2 7" xfId="63"/>
    <cellStyle name="Millares 2 7 2" xfId="64"/>
    <cellStyle name="Millares 2 8" xfId="65"/>
    <cellStyle name="Millares 2 8 2" xfId="66"/>
    <cellStyle name="Millares 2 9" xfId="67"/>
    <cellStyle name="Millares 2 9 2" xfId="68"/>
    <cellStyle name="Millares 3" xfId="69"/>
    <cellStyle name="Millares 3 2" xfId="70"/>
    <cellStyle name="Millares 3 2 2" xfId="71"/>
    <cellStyle name="Millares 3 3" xfId="72"/>
    <cellStyle name="Millares 3 3 2" xfId="73"/>
    <cellStyle name="Millares 3 4" xfId="74"/>
    <cellStyle name="Millares 3 4 2" xfId="75"/>
    <cellStyle name="Millares 3 5" xfId="76"/>
    <cellStyle name="Millares 3 5 2" xfId="77"/>
    <cellStyle name="Millares 3 6" xfId="78"/>
    <cellStyle name="Millares 3 6 2" xfId="79"/>
    <cellStyle name="Millares 3 7" xfId="80"/>
    <cellStyle name="Millares 4" xfId="81"/>
    <cellStyle name="Millares 4 2" xfId="82"/>
    <cellStyle name="Millares 4 3" xfId="83"/>
    <cellStyle name="Millares 4 3 2" xfId="84"/>
    <cellStyle name="Millares 4 4" xfId="85"/>
    <cellStyle name="Millares 5" xfId="86"/>
    <cellStyle name="Millares 5 2" xfId="87"/>
    <cellStyle name="Millares 6" xfId="88"/>
    <cellStyle name="Millares 6 2" xfId="89"/>
    <cellStyle name="Millares 7" xfId="90"/>
    <cellStyle name="Millares 7 2" xfId="91"/>
    <cellStyle name="Millares 8" xfId="92"/>
    <cellStyle name="Millares 8 2" xfId="93"/>
    <cellStyle name="Millares 8 2 2" xfId="94"/>
    <cellStyle name="Millares 8 3" xfId="95"/>
    <cellStyle name="Millares 9" xfId="96"/>
    <cellStyle name="Millares 9 2" xfId="97"/>
    <cellStyle name="Moneda 2" xfId="98"/>
    <cellStyle name="Moneda 2 2" xfId="99"/>
    <cellStyle name="Normal" xfId="0" builtinId="0"/>
    <cellStyle name="Normal 10" xfId="100"/>
    <cellStyle name="Normal 10 2" xfId="101"/>
    <cellStyle name="Normal 10 3" xfId="102"/>
    <cellStyle name="Normal 10 4" xfId="103"/>
    <cellStyle name="Normal 10 5" xfId="104"/>
    <cellStyle name="Normal 11" xfId="105"/>
    <cellStyle name="Normal 12" xfId="106"/>
    <cellStyle name="Normal 12 2" xfId="107"/>
    <cellStyle name="Normal 13" xfId="108"/>
    <cellStyle name="Normal 14" xfId="109"/>
    <cellStyle name="Normal 2" xfId="110"/>
    <cellStyle name="Normal 2 10" xfId="111"/>
    <cellStyle name="Normal 2 10 2" xfId="112"/>
    <cellStyle name="Normal 2 10 3" xfId="113"/>
    <cellStyle name="Normal 2 11" xfId="114"/>
    <cellStyle name="Normal 2 11 2" xfId="115"/>
    <cellStyle name="Normal 2 11 3" xfId="116"/>
    <cellStyle name="Normal 2 12" xfId="117"/>
    <cellStyle name="Normal 2 12 2" xfId="118"/>
    <cellStyle name="Normal 2 12 3" xfId="119"/>
    <cellStyle name="Normal 2 13" xfId="120"/>
    <cellStyle name="Normal 2 13 2" xfId="121"/>
    <cellStyle name="Normal 2 13 3" xfId="122"/>
    <cellStyle name="Normal 2 14" xfId="123"/>
    <cellStyle name="Normal 2 14 2" xfId="124"/>
    <cellStyle name="Normal 2 14 3" xfId="125"/>
    <cellStyle name="Normal 2 15" xfId="126"/>
    <cellStyle name="Normal 2 15 2" xfId="127"/>
    <cellStyle name="Normal 2 15 3" xfId="128"/>
    <cellStyle name="Normal 2 16" xfId="129"/>
    <cellStyle name="Normal 2 16 2" xfId="130"/>
    <cellStyle name="Normal 2 16 3" xfId="131"/>
    <cellStyle name="Normal 2 17" xfId="132"/>
    <cellStyle name="Normal 2 17 2" xfId="133"/>
    <cellStyle name="Normal 2 17 3" xfId="134"/>
    <cellStyle name="Normal 2 18" xfId="135"/>
    <cellStyle name="Normal 2 18 2" xfId="136"/>
    <cellStyle name="Normal 2 19" xfId="137"/>
    <cellStyle name="Normal 2 2" xfId="138"/>
    <cellStyle name="Normal 2 2 10" xfId="139"/>
    <cellStyle name="Normal 2 2 11" xfId="140"/>
    <cellStyle name="Normal 2 2 12" xfId="141"/>
    <cellStyle name="Normal 2 2 13" xfId="142"/>
    <cellStyle name="Normal 2 2 14" xfId="143"/>
    <cellStyle name="Normal 2 2 15" xfId="144"/>
    <cellStyle name="Normal 2 2 16" xfId="145"/>
    <cellStyle name="Normal 2 2 17" xfId="146"/>
    <cellStyle name="Normal 2 2 18" xfId="147"/>
    <cellStyle name="Normal 2 2 19" xfId="148"/>
    <cellStyle name="Normal 2 2 2" xfId="149"/>
    <cellStyle name="Normal 2 2 2 2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0" xfId="156"/>
    <cellStyle name="Normal 2 2 21" xfId="157"/>
    <cellStyle name="Normal 2 2 22" xfId="158"/>
    <cellStyle name="Normal 2 2 23" xfId="159"/>
    <cellStyle name="Normal 2 2 3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0" xfId="167"/>
    <cellStyle name="Normal 2 21" xfId="168"/>
    <cellStyle name="Normal 2 22" xfId="169"/>
    <cellStyle name="Normal 2 23" xfId="170"/>
    <cellStyle name="Normal 2 24" xfId="171"/>
    <cellStyle name="Normal 2 25" xfId="172"/>
    <cellStyle name="Normal 2 26" xfId="173"/>
    <cellStyle name="Normal 2 27" xfId="174"/>
    <cellStyle name="Normal 2 28" xfId="175"/>
    <cellStyle name="Normal 2 29" xfId="176"/>
    <cellStyle name="Normal 2 3" xfId="177"/>
    <cellStyle name="Normal 2 3 2" xfId="178"/>
    <cellStyle name="Normal 2 3 3" xfId="179"/>
    <cellStyle name="Normal 2 3 4" xfId="180"/>
    <cellStyle name="Normal 2 3 5" xfId="181"/>
    <cellStyle name="Normal 2 3 6" xfId="182"/>
    <cellStyle name="Normal 2 3 7" xfId="183"/>
    <cellStyle name="Normal 2 3 8" xfId="184"/>
    <cellStyle name="Normal 2 30" xfId="185"/>
    <cellStyle name="Normal 2 31" xfId="186"/>
    <cellStyle name="Normal 2 4" xfId="187"/>
    <cellStyle name="Normal 2 4 2" xfId="188"/>
    <cellStyle name="Normal 2 4 3" xfId="189"/>
    <cellStyle name="Normal 2 5" xfId="190"/>
    <cellStyle name="Normal 2 5 2" xfId="191"/>
    <cellStyle name="Normal 2 5 3" xfId="192"/>
    <cellStyle name="Normal 2 6" xfId="193"/>
    <cellStyle name="Normal 2 6 2" xfId="194"/>
    <cellStyle name="Normal 2 6 3" xfId="195"/>
    <cellStyle name="Normal 2 7" xfId="196"/>
    <cellStyle name="Normal 2 7 2" xfId="197"/>
    <cellStyle name="Normal 2 7 3" xfId="198"/>
    <cellStyle name="Normal 2 8" xfId="199"/>
    <cellStyle name="Normal 2 8 2" xfId="200"/>
    <cellStyle name="Normal 2 8 3" xfId="201"/>
    <cellStyle name="Normal 2 82" xfId="202"/>
    <cellStyle name="Normal 2 83" xfId="203"/>
    <cellStyle name="Normal 2 86" xfId="204"/>
    <cellStyle name="Normal 2 9" xfId="205"/>
    <cellStyle name="Normal 2 9 2" xfId="206"/>
    <cellStyle name="Normal 2 9 3" xfId="207"/>
    <cellStyle name="Normal 3" xfId="208"/>
    <cellStyle name="Normal 3 2" xfId="209"/>
    <cellStyle name="Normal 3 3" xfId="210"/>
    <cellStyle name="Normal 3 4" xfId="211"/>
    <cellStyle name="Normal 3 5" xfId="212"/>
    <cellStyle name="Normal 3 6" xfId="213"/>
    <cellStyle name="Normal 3 7" xfId="214"/>
    <cellStyle name="Normal 3 8" xfId="215"/>
    <cellStyle name="Normal 3 9" xfId="216"/>
    <cellStyle name="Normal 4" xfId="217"/>
    <cellStyle name="Normal 4 2" xfId="218"/>
    <cellStyle name="Normal 4 2 2" xfId="219"/>
    <cellStyle name="Normal 4 3" xfId="220"/>
    <cellStyle name="Normal 4 4" xfId="221"/>
    <cellStyle name="Normal 4 5" xfId="222"/>
    <cellStyle name="Normal 5" xfId="223"/>
    <cellStyle name="Normal 5 10" xfId="224"/>
    <cellStyle name="Normal 5 11" xfId="225"/>
    <cellStyle name="Normal 5 12" xfId="226"/>
    <cellStyle name="Normal 5 13" xfId="227"/>
    <cellStyle name="Normal 5 14" xfId="228"/>
    <cellStyle name="Normal 5 15" xfId="229"/>
    <cellStyle name="Normal 5 16" xfId="230"/>
    <cellStyle name="Normal 5 17" xfId="231"/>
    <cellStyle name="Normal 5 2" xfId="232"/>
    <cellStyle name="Normal 5 2 2" xfId="233"/>
    <cellStyle name="Normal 5 3" xfId="234"/>
    <cellStyle name="Normal 5 3 2" xfId="235"/>
    <cellStyle name="Normal 5 4" xfId="236"/>
    <cellStyle name="Normal 5 4 2" xfId="237"/>
    <cellStyle name="Normal 5 5" xfId="238"/>
    <cellStyle name="Normal 5 5 2" xfId="239"/>
    <cellStyle name="Normal 5 6" xfId="240"/>
    <cellStyle name="Normal 5 7" xfId="241"/>
    <cellStyle name="Normal 5 7 2" xfId="242"/>
    <cellStyle name="Normal 5 8" xfId="243"/>
    <cellStyle name="Normal 5 9" xfId="244"/>
    <cellStyle name="Normal 56" xfId="245"/>
    <cellStyle name="Normal 6" xfId="246"/>
    <cellStyle name="Normal 6 2" xfId="247"/>
    <cellStyle name="Normal 6 3" xfId="248"/>
    <cellStyle name="Normal 7" xfId="249"/>
    <cellStyle name="Normal 7 10" xfId="250"/>
    <cellStyle name="Normal 7 11" xfId="251"/>
    <cellStyle name="Normal 7 12" xfId="252"/>
    <cellStyle name="Normal 7 13" xfId="253"/>
    <cellStyle name="Normal 7 14" xfId="254"/>
    <cellStyle name="Normal 7 15" xfId="255"/>
    <cellStyle name="Normal 7 16" xfId="256"/>
    <cellStyle name="Normal 7 17" xfId="257"/>
    <cellStyle name="Normal 7 18" xfId="258"/>
    <cellStyle name="Normal 7 2" xfId="259"/>
    <cellStyle name="Normal 7 3" xfId="260"/>
    <cellStyle name="Normal 7 4" xfId="261"/>
    <cellStyle name="Normal 7 5" xfId="262"/>
    <cellStyle name="Normal 7 6" xfId="263"/>
    <cellStyle name="Normal 7 7" xfId="264"/>
    <cellStyle name="Normal 7 8" xfId="265"/>
    <cellStyle name="Normal 7 9" xfId="266"/>
    <cellStyle name="Normal 8" xfId="267"/>
    <cellStyle name="Normal 9" xfId="268"/>
    <cellStyle name="Normal 9 2" xfId="269"/>
    <cellStyle name="Normal 9 3" xfId="270"/>
    <cellStyle name="Notas 2" xfId="271"/>
    <cellStyle name="Porcentaje 2" xfId="272"/>
    <cellStyle name="Porcentual 2" xfId="273"/>
    <cellStyle name="Total 10" xfId="274"/>
    <cellStyle name="Total 11" xfId="275"/>
    <cellStyle name="Total 12" xfId="276"/>
    <cellStyle name="Total 13" xfId="277"/>
    <cellStyle name="Total 14" xfId="278"/>
    <cellStyle name="Total 2" xfId="279"/>
    <cellStyle name="Total 3" xfId="280"/>
    <cellStyle name="Total 4" xfId="281"/>
    <cellStyle name="Total 5" xfId="282"/>
    <cellStyle name="Total 6" xfId="283"/>
    <cellStyle name="Total 7" xfId="284"/>
    <cellStyle name="Total 8" xfId="285"/>
    <cellStyle name="Total 9" xfId="2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66"/>
  <sheetViews>
    <sheetView showGridLines="0" tabSelected="1" view="pageLayout" topLeftCell="A37" zoomScaleNormal="85" workbookViewId="0">
      <selection activeCell="C57" sqref="C57"/>
    </sheetView>
  </sheetViews>
  <sheetFormatPr baseColWidth="10" defaultRowHeight="12.75" x14ac:dyDescent="0.2"/>
  <cols>
    <col min="1" max="1" width="2.42578125" style="1" customWidth="1"/>
    <col min="2" max="2" width="4.5703125" style="13" customWidth="1"/>
    <col min="3" max="3" width="58.85546875" style="13" customWidth="1"/>
    <col min="4" max="6" width="14.85546875" style="13" bestFit="1" customWidth="1"/>
    <col min="7" max="7" width="15.28515625" style="13" bestFit="1" customWidth="1"/>
    <col min="8" max="11" width="14.85546875" style="13" bestFit="1" customWidth="1"/>
    <col min="12" max="12" width="3.7109375" style="1" customWidth="1"/>
    <col min="13" max="16384" width="11.42578125" style="13"/>
  </cols>
  <sheetData>
    <row r="1" spans="2:11" ht="14.25" customHeight="1" x14ac:dyDescent="0.2"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</row>
    <row r="2" spans="2:11" ht="14.25" customHeight="1" x14ac:dyDescent="0.2"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</row>
    <row r="3" spans="2:11" ht="14.25" customHeight="1" x14ac:dyDescent="0.2">
      <c r="B3" s="23" t="s">
        <v>2</v>
      </c>
      <c r="C3" s="23"/>
      <c r="D3" s="23"/>
      <c r="E3" s="23"/>
      <c r="F3" s="23"/>
      <c r="G3" s="23"/>
      <c r="H3" s="23"/>
      <c r="I3" s="23"/>
      <c r="J3" s="23"/>
      <c r="K3" s="23"/>
    </row>
    <row r="4" spans="2:11" s="1" customFormat="1" ht="6.75" customHeight="1" x14ac:dyDescent="0.2"/>
    <row r="5" spans="2:11" s="1" customFormat="1" ht="18" customHeight="1" x14ac:dyDescent="0.2">
      <c r="C5" s="2" t="s">
        <v>3</v>
      </c>
      <c r="D5" s="24" t="s">
        <v>4</v>
      </c>
      <c r="E5" s="24"/>
      <c r="F5" s="24"/>
      <c r="G5" s="24"/>
      <c r="H5" s="24"/>
      <c r="I5" s="3"/>
      <c r="J5" s="3"/>
    </row>
    <row r="6" spans="2:11" s="1" customFormat="1" ht="6.75" customHeight="1" x14ac:dyDescent="0.2"/>
    <row r="7" spans="2:11" x14ac:dyDescent="0.2">
      <c r="B7" s="25" t="s">
        <v>5</v>
      </c>
      <c r="C7" s="25"/>
      <c r="D7" s="26" t="s">
        <v>6</v>
      </c>
      <c r="E7" s="26"/>
      <c r="F7" s="26"/>
      <c r="G7" s="26"/>
      <c r="H7" s="26"/>
      <c r="I7" s="26"/>
      <c r="J7" s="26"/>
      <c r="K7" s="26" t="s">
        <v>7</v>
      </c>
    </row>
    <row r="8" spans="2:11" ht="25.5" x14ac:dyDescent="0.2">
      <c r="B8" s="25"/>
      <c r="C8" s="25"/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26"/>
    </row>
    <row r="9" spans="2:11" ht="11.25" customHeight="1" x14ac:dyDescent="0.2">
      <c r="B9" s="25"/>
      <c r="C9" s="25"/>
      <c r="D9" s="4">
        <v>1</v>
      </c>
      <c r="E9" s="4">
        <v>2</v>
      </c>
      <c r="F9" s="4" t="s">
        <v>15</v>
      </c>
      <c r="G9" s="4">
        <v>4</v>
      </c>
      <c r="H9" s="4">
        <v>5</v>
      </c>
      <c r="I9" s="4">
        <v>6</v>
      </c>
      <c r="J9" s="4">
        <v>7</v>
      </c>
      <c r="K9" s="4" t="s">
        <v>16</v>
      </c>
    </row>
    <row r="10" spans="2:11" x14ac:dyDescent="0.2">
      <c r="B10" s="21" t="s">
        <v>17</v>
      </c>
      <c r="C10" s="22"/>
      <c r="D10" s="5">
        <f t="shared" ref="D10:J10" si="0">SUM(D11:D16)</f>
        <v>71289381.529999986</v>
      </c>
      <c r="E10" s="5">
        <f t="shared" si="0"/>
        <v>49840819.039999999</v>
      </c>
      <c r="F10" s="5">
        <f>SUM(F11:F16)</f>
        <v>121130200.56999999</v>
      </c>
      <c r="G10" s="5">
        <f t="shared" si="0"/>
        <v>88998601.179999992</v>
      </c>
      <c r="H10" s="5">
        <f t="shared" si="0"/>
        <v>88998601.179999992</v>
      </c>
      <c r="I10" s="5">
        <f t="shared" si="0"/>
        <v>88998601.179999992</v>
      </c>
      <c r="J10" s="5">
        <f t="shared" si="0"/>
        <v>88998601.179999992</v>
      </c>
      <c r="K10" s="5">
        <f>+F10-H10</f>
        <v>32131599.390000001</v>
      </c>
    </row>
    <row r="11" spans="2:11" ht="12.75" customHeight="1" x14ac:dyDescent="0.2">
      <c r="B11" s="6"/>
      <c r="C11" s="7" t="s">
        <v>18</v>
      </c>
      <c r="D11" s="8">
        <v>45973950.619999997</v>
      </c>
      <c r="E11" s="8">
        <v>25810058.68</v>
      </c>
      <c r="F11" s="9">
        <f>+D11+E11</f>
        <v>71784009.299999997</v>
      </c>
      <c r="G11" s="8">
        <v>58120094.409999996</v>
      </c>
      <c r="H11" s="8">
        <v>58120094.409999996</v>
      </c>
      <c r="I11" s="8">
        <v>58120094.409999996</v>
      </c>
      <c r="J11" s="8">
        <v>58120094.409999996</v>
      </c>
      <c r="K11" s="8">
        <f t="shared" ref="K11:K49" si="1">+F11-H11</f>
        <v>13663914.890000001</v>
      </c>
    </row>
    <row r="12" spans="2:11" ht="11.25" customHeight="1" x14ac:dyDescent="0.2">
      <c r="B12" s="6"/>
      <c r="C12" s="7" t="s">
        <v>19</v>
      </c>
      <c r="D12" s="8">
        <v>35524.5</v>
      </c>
      <c r="E12" s="8">
        <v>0</v>
      </c>
      <c r="F12" s="9">
        <f t="shared" ref="F12:F16" si="2">+D12+E12</f>
        <v>35524.5</v>
      </c>
      <c r="G12" s="8">
        <v>0</v>
      </c>
      <c r="H12" s="8">
        <v>0</v>
      </c>
      <c r="I12" s="8">
        <v>0</v>
      </c>
      <c r="J12" s="8">
        <v>0</v>
      </c>
      <c r="K12" s="8">
        <f t="shared" si="1"/>
        <v>35524.5</v>
      </c>
    </row>
    <row r="13" spans="2:11" x14ac:dyDescent="0.2">
      <c r="B13" s="6"/>
      <c r="C13" s="7" t="s">
        <v>20</v>
      </c>
      <c r="D13" s="8">
        <v>13042295.92</v>
      </c>
      <c r="E13" s="8">
        <v>11049191.189999999</v>
      </c>
      <c r="F13" s="9">
        <f t="shared" si="2"/>
        <v>24091487.109999999</v>
      </c>
      <c r="G13" s="8">
        <v>14224859.85</v>
      </c>
      <c r="H13" s="8">
        <v>14224859.85</v>
      </c>
      <c r="I13" s="8">
        <v>14224859.85</v>
      </c>
      <c r="J13" s="8">
        <v>14224859.85</v>
      </c>
      <c r="K13" s="8">
        <f t="shared" si="1"/>
        <v>9866627.2599999998</v>
      </c>
    </row>
    <row r="14" spans="2:11" x14ac:dyDescent="0.2">
      <c r="B14" s="6"/>
      <c r="C14" s="7" t="s">
        <v>21</v>
      </c>
      <c r="D14" s="8">
        <v>10419630</v>
      </c>
      <c r="E14" s="8">
        <v>7921932</v>
      </c>
      <c r="F14" s="9">
        <f t="shared" si="2"/>
        <v>18341562</v>
      </c>
      <c r="G14" s="8">
        <v>13246577.24</v>
      </c>
      <c r="H14" s="8">
        <v>13246577.24</v>
      </c>
      <c r="I14" s="8">
        <v>13246577.24</v>
      </c>
      <c r="J14" s="8">
        <v>13246577.24</v>
      </c>
      <c r="K14" s="8">
        <f t="shared" si="1"/>
        <v>5094984.76</v>
      </c>
    </row>
    <row r="15" spans="2:11" x14ac:dyDescent="0.2">
      <c r="B15" s="6"/>
      <c r="C15" s="7" t="s">
        <v>22</v>
      </c>
      <c r="D15" s="8">
        <v>1817980.49</v>
      </c>
      <c r="E15" s="8">
        <v>2459637.17</v>
      </c>
      <c r="F15" s="9">
        <f t="shared" si="2"/>
        <v>4277617.66</v>
      </c>
      <c r="G15" s="8">
        <v>3407069.68</v>
      </c>
      <c r="H15" s="8">
        <v>3407069.68</v>
      </c>
      <c r="I15" s="8">
        <v>3407069.68</v>
      </c>
      <c r="J15" s="8">
        <v>3407069.68</v>
      </c>
      <c r="K15" s="8">
        <f t="shared" si="1"/>
        <v>870547.98</v>
      </c>
    </row>
    <row r="16" spans="2:11" x14ac:dyDescent="0.2">
      <c r="B16" s="6"/>
      <c r="C16" s="7" t="s">
        <v>23</v>
      </c>
      <c r="D16" s="8">
        <v>0</v>
      </c>
      <c r="E16" s="8">
        <v>2600000</v>
      </c>
      <c r="F16" s="9">
        <f t="shared" si="2"/>
        <v>2600000</v>
      </c>
      <c r="G16" s="8">
        <v>0</v>
      </c>
      <c r="H16" s="8">
        <v>0</v>
      </c>
      <c r="I16" s="8">
        <v>0</v>
      </c>
      <c r="J16" s="8">
        <v>0</v>
      </c>
      <c r="K16" s="8">
        <f t="shared" si="1"/>
        <v>2600000</v>
      </c>
    </row>
    <row r="17" spans="2:11" x14ac:dyDescent="0.2">
      <c r="B17" s="21" t="s">
        <v>24</v>
      </c>
      <c r="C17" s="22"/>
      <c r="D17" s="10">
        <f t="shared" ref="D17:J17" si="3">SUM(D18:D26)</f>
        <v>5285813.97</v>
      </c>
      <c r="E17" s="10">
        <f t="shared" si="3"/>
        <v>6707760.7100000009</v>
      </c>
      <c r="F17" s="10">
        <f>SUM(F18:F26)</f>
        <v>11993574.68</v>
      </c>
      <c r="G17" s="10">
        <f t="shared" si="3"/>
        <v>3728762.7000000007</v>
      </c>
      <c r="H17" s="10">
        <f t="shared" si="3"/>
        <v>3729296.0400000005</v>
      </c>
      <c r="I17" s="10">
        <f t="shared" si="3"/>
        <v>3729296.0400000005</v>
      </c>
      <c r="J17" s="10">
        <f t="shared" si="3"/>
        <v>3728711.0400000005</v>
      </c>
      <c r="K17" s="10">
        <f t="shared" si="1"/>
        <v>8264278.6399999987</v>
      </c>
    </row>
    <row r="18" spans="2:11" x14ac:dyDescent="0.2">
      <c r="B18" s="6"/>
      <c r="C18" s="7" t="s">
        <v>25</v>
      </c>
      <c r="D18" s="8">
        <v>2396312.2799999998</v>
      </c>
      <c r="E18" s="8">
        <v>2171988.42</v>
      </c>
      <c r="F18" s="9">
        <f>+D18+E18</f>
        <v>4568300.6999999993</v>
      </c>
      <c r="G18" s="8">
        <v>1990421.54</v>
      </c>
      <c r="H18" s="8">
        <v>1990421.54</v>
      </c>
      <c r="I18" s="8">
        <v>1990421.54</v>
      </c>
      <c r="J18" s="8">
        <v>1990421.54</v>
      </c>
      <c r="K18" s="8">
        <f t="shared" si="1"/>
        <v>2577879.1599999992</v>
      </c>
    </row>
    <row r="19" spans="2:11" x14ac:dyDescent="0.2">
      <c r="B19" s="6"/>
      <c r="C19" s="7" t="s">
        <v>26</v>
      </c>
      <c r="D19" s="8">
        <v>207111.44</v>
      </c>
      <c r="E19" s="8">
        <v>33106.620000000003</v>
      </c>
      <c r="F19" s="9">
        <f t="shared" ref="F19:F26" si="4">+D19+E19</f>
        <v>240218.06</v>
      </c>
      <c r="G19" s="8">
        <v>121938.18</v>
      </c>
      <c r="H19" s="8">
        <v>122471.52</v>
      </c>
      <c r="I19" s="8">
        <v>122471.52</v>
      </c>
      <c r="J19" s="8">
        <v>122471.52</v>
      </c>
      <c r="K19" s="8">
        <f t="shared" si="1"/>
        <v>117746.54</v>
      </c>
    </row>
    <row r="20" spans="2:11" x14ac:dyDescent="0.2">
      <c r="B20" s="6"/>
      <c r="C20" s="7" t="s">
        <v>27</v>
      </c>
      <c r="D20" s="8">
        <v>3000</v>
      </c>
      <c r="E20" s="8">
        <v>3220</v>
      </c>
      <c r="F20" s="9">
        <f t="shared" si="4"/>
        <v>6220</v>
      </c>
      <c r="G20" s="8">
        <v>0</v>
      </c>
      <c r="H20" s="8">
        <v>0</v>
      </c>
      <c r="I20" s="8">
        <v>0</v>
      </c>
      <c r="J20" s="8">
        <v>0</v>
      </c>
      <c r="K20" s="8">
        <f t="shared" si="1"/>
        <v>6220</v>
      </c>
    </row>
    <row r="21" spans="2:11" x14ac:dyDescent="0.2">
      <c r="B21" s="6"/>
      <c r="C21" s="7" t="s">
        <v>28</v>
      </c>
      <c r="D21" s="8">
        <v>499022.89</v>
      </c>
      <c r="E21" s="8">
        <v>1189587.24</v>
      </c>
      <c r="F21" s="9">
        <f t="shared" si="4"/>
        <v>1688610.13</v>
      </c>
      <c r="G21" s="8">
        <v>195707.68</v>
      </c>
      <c r="H21" s="8">
        <v>195707.68</v>
      </c>
      <c r="I21" s="8">
        <v>195707.68</v>
      </c>
      <c r="J21" s="8">
        <v>195122.68</v>
      </c>
      <c r="K21" s="8">
        <f t="shared" si="1"/>
        <v>1492902.45</v>
      </c>
    </row>
    <row r="22" spans="2:11" ht="14.25" customHeight="1" x14ac:dyDescent="0.2">
      <c r="B22" s="6"/>
      <c r="C22" s="7" t="s">
        <v>29</v>
      </c>
      <c r="D22" s="8">
        <v>943915</v>
      </c>
      <c r="E22" s="8">
        <v>1874665.7</v>
      </c>
      <c r="F22" s="9">
        <f t="shared" si="4"/>
        <v>2818580.7</v>
      </c>
      <c r="G22" s="8">
        <v>467620.89</v>
      </c>
      <c r="H22" s="8">
        <v>467620.89</v>
      </c>
      <c r="I22" s="8">
        <v>467620.89</v>
      </c>
      <c r="J22" s="8">
        <v>467620.89</v>
      </c>
      <c r="K22" s="8">
        <f t="shared" si="1"/>
        <v>2350959.81</v>
      </c>
    </row>
    <row r="23" spans="2:11" x14ac:dyDescent="0.2">
      <c r="B23" s="6"/>
      <c r="C23" s="7" t="s">
        <v>30</v>
      </c>
      <c r="D23" s="8">
        <v>623396.36</v>
      </c>
      <c r="E23" s="8">
        <v>330246.46000000002</v>
      </c>
      <c r="F23" s="9">
        <f t="shared" si="4"/>
        <v>953642.82000000007</v>
      </c>
      <c r="G23" s="8">
        <v>646932.06000000006</v>
      </c>
      <c r="H23" s="8">
        <v>646932.06000000006</v>
      </c>
      <c r="I23" s="8">
        <v>646932.06000000006</v>
      </c>
      <c r="J23" s="8">
        <v>646932.06000000006</v>
      </c>
      <c r="K23" s="8">
        <f t="shared" si="1"/>
        <v>306710.76</v>
      </c>
    </row>
    <row r="24" spans="2:11" x14ac:dyDescent="0.2">
      <c r="B24" s="6"/>
      <c r="C24" s="7" t="s">
        <v>31</v>
      </c>
      <c r="D24" s="8">
        <v>357543</v>
      </c>
      <c r="E24" s="8">
        <v>-18500</v>
      </c>
      <c r="F24" s="9">
        <f t="shared" si="4"/>
        <v>339043</v>
      </c>
      <c r="G24" s="8">
        <v>78464.789999999994</v>
      </c>
      <c r="H24" s="8">
        <v>78464.789999999994</v>
      </c>
      <c r="I24" s="8">
        <v>78464.789999999994</v>
      </c>
      <c r="J24" s="8">
        <v>78464.789999999994</v>
      </c>
      <c r="K24" s="8">
        <f t="shared" si="1"/>
        <v>260578.21000000002</v>
      </c>
    </row>
    <row r="25" spans="2:11" x14ac:dyDescent="0.2">
      <c r="B25" s="6"/>
      <c r="C25" s="7" t="s">
        <v>32</v>
      </c>
      <c r="D25" s="8">
        <v>100</v>
      </c>
      <c r="E25" s="8">
        <v>0</v>
      </c>
      <c r="F25" s="9">
        <f t="shared" si="4"/>
        <v>100</v>
      </c>
      <c r="G25" s="8">
        <v>0</v>
      </c>
      <c r="H25" s="8">
        <v>0</v>
      </c>
      <c r="I25" s="8">
        <v>0</v>
      </c>
      <c r="J25" s="8">
        <v>0</v>
      </c>
      <c r="K25" s="8">
        <f t="shared" si="1"/>
        <v>100</v>
      </c>
    </row>
    <row r="26" spans="2:11" x14ac:dyDescent="0.2">
      <c r="B26" s="6"/>
      <c r="C26" s="7" t="s">
        <v>33</v>
      </c>
      <c r="D26" s="8">
        <v>255413</v>
      </c>
      <c r="E26" s="8">
        <v>1123446.27</v>
      </c>
      <c r="F26" s="9">
        <f t="shared" si="4"/>
        <v>1378859.27</v>
      </c>
      <c r="G26" s="8">
        <v>227677.56</v>
      </c>
      <c r="H26" s="8">
        <v>227677.56</v>
      </c>
      <c r="I26" s="8">
        <v>227677.56</v>
      </c>
      <c r="J26" s="8">
        <v>227677.56</v>
      </c>
      <c r="K26" s="8">
        <f t="shared" si="1"/>
        <v>1151181.71</v>
      </c>
    </row>
    <row r="27" spans="2:11" x14ac:dyDescent="0.2">
      <c r="B27" s="21" t="s">
        <v>34</v>
      </c>
      <c r="C27" s="22"/>
      <c r="D27" s="10">
        <f>SUM(D28:D36)</f>
        <v>27462755.609999996</v>
      </c>
      <c r="E27" s="10">
        <f t="shared" ref="E27:J27" si="5">SUM(E28:E36)</f>
        <v>14581770.26</v>
      </c>
      <c r="F27" s="10">
        <f>SUM(F28:F36)</f>
        <v>42044525.870000005</v>
      </c>
      <c r="G27" s="10">
        <f t="shared" si="5"/>
        <v>18173389.449999999</v>
      </c>
      <c r="H27" s="10">
        <f t="shared" si="5"/>
        <v>16546903.480000002</v>
      </c>
      <c r="I27" s="10">
        <f t="shared" si="5"/>
        <v>16546903.480000002</v>
      </c>
      <c r="J27" s="10">
        <f t="shared" si="5"/>
        <v>16546403.480000002</v>
      </c>
      <c r="K27" s="10">
        <f t="shared" si="1"/>
        <v>25497622.390000001</v>
      </c>
    </row>
    <row r="28" spans="2:11" x14ac:dyDescent="0.2">
      <c r="B28" s="6"/>
      <c r="C28" s="7" t="s">
        <v>35</v>
      </c>
      <c r="D28" s="8">
        <v>3435769.56</v>
      </c>
      <c r="E28" s="8">
        <v>1697953</v>
      </c>
      <c r="F28" s="9">
        <f>+D28+E28</f>
        <v>5133722.5600000005</v>
      </c>
      <c r="G28" s="8">
        <v>3145533.57</v>
      </c>
      <c r="H28" s="8">
        <v>3155483.61</v>
      </c>
      <c r="I28" s="8">
        <v>3155483.61</v>
      </c>
      <c r="J28" s="8">
        <v>3155483.61</v>
      </c>
      <c r="K28" s="8">
        <f t="shared" si="1"/>
        <v>1978238.9500000007</v>
      </c>
    </row>
    <row r="29" spans="2:11" x14ac:dyDescent="0.2">
      <c r="B29" s="6"/>
      <c r="C29" s="7" t="s">
        <v>36</v>
      </c>
      <c r="D29" s="8">
        <v>3054581.5</v>
      </c>
      <c r="E29" s="8">
        <v>374698.23999999999</v>
      </c>
      <c r="F29" s="9">
        <f t="shared" ref="F29:F36" si="6">+D29+E29</f>
        <v>3429279.74</v>
      </c>
      <c r="G29" s="8">
        <v>1985258.78</v>
      </c>
      <c r="H29" s="8">
        <v>281866.68</v>
      </c>
      <c r="I29" s="8">
        <v>281866.68</v>
      </c>
      <c r="J29" s="8">
        <v>281866.68</v>
      </c>
      <c r="K29" s="8">
        <f t="shared" si="1"/>
        <v>3147413.06</v>
      </c>
    </row>
    <row r="30" spans="2:11" x14ac:dyDescent="0.2">
      <c r="B30" s="6"/>
      <c r="C30" s="7" t="s">
        <v>37</v>
      </c>
      <c r="D30" s="8">
        <v>7436087.4900000002</v>
      </c>
      <c r="E30" s="8">
        <v>2466515.89</v>
      </c>
      <c r="F30" s="9">
        <f t="shared" si="6"/>
        <v>9902603.3800000008</v>
      </c>
      <c r="G30" s="8">
        <v>4219296.78</v>
      </c>
      <c r="H30" s="8">
        <v>4233550.9800000004</v>
      </c>
      <c r="I30" s="8">
        <v>4233550.9800000004</v>
      </c>
      <c r="J30" s="8">
        <v>4233550.9800000004</v>
      </c>
      <c r="K30" s="8">
        <f t="shared" si="1"/>
        <v>5669052.4000000004</v>
      </c>
    </row>
    <row r="31" spans="2:11" x14ac:dyDescent="0.2">
      <c r="B31" s="6"/>
      <c r="C31" s="7" t="s">
        <v>38</v>
      </c>
      <c r="D31" s="8">
        <v>875955</v>
      </c>
      <c r="E31" s="8">
        <v>340112</v>
      </c>
      <c r="F31" s="9">
        <f t="shared" si="6"/>
        <v>1216067</v>
      </c>
      <c r="G31" s="8">
        <v>331055.28000000003</v>
      </c>
      <c r="H31" s="8">
        <v>331055.28000000003</v>
      </c>
      <c r="I31" s="8">
        <v>331055.28000000003</v>
      </c>
      <c r="J31" s="8">
        <v>331055.28000000003</v>
      </c>
      <c r="K31" s="8">
        <f t="shared" si="1"/>
        <v>885011.72</v>
      </c>
    </row>
    <row r="32" spans="2:11" x14ac:dyDescent="0.2">
      <c r="B32" s="6"/>
      <c r="C32" s="7" t="s">
        <v>39</v>
      </c>
      <c r="D32" s="8">
        <v>2774226.47</v>
      </c>
      <c r="E32" s="8">
        <v>6556015.1699999999</v>
      </c>
      <c r="F32" s="9">
        <f t="shared" si="6"/>
        <v>9330241.6400000006</v>
      </c>
      <c r="G32" s="8">
        <v>3224452.29</v>
      </c>
      <c r="H32" s="8">
        <v>3521659.39</v>
      </c>
      <c r="I32" s="8">
        <v>3521659.39</v>
      </c>
      <c r="J32" s="8">
        <v>3521659.39</v>
      </c>
      <c r="K32" s="8">
        <f t="shared" si="1"/>
        <v>5808582.25</v>
      </c>
    </row>
    <row r="33" spans="2:11" x14ac:dyDescent="0.2">
      <c r="B33" s="6"/>
      <c r="C33" s="7" t="s">
        <v>40</v>
      </c>
      <c r="D33" s="8">
        <v>729355.45</v>
      </c>
      <c r="E33" s="8">
        <v>148848.44</v>
      </c>
      <c r="F33" s="9">
        <f t="shared" si="6"/>
        <v>878203.8899999999</v>
      </c>
      <c r="G33" s="8">
        <v>432297.31</v>
      </c>
      <c r="H33" s="8">
        <v>432297.31</v>
      </c>
      <c r="I33" s="8">
        <v>432297.31</v>
      </c>
      <c r="J33" s="8">
        <v>432297.31</v>
      </c>
      <c r="K33" s="8">
        <f t="shared" si="1"/>
        <v>445906.5799999999</v>
      </c>
    </row>
    <row r="34" spans="2:11" x14ac:dyDescent="0.2">
      <c r="B34" s="6"/>
      <c r="C34" s="7" t="s">
        <v>41</v>
      </c>
      <c r="D34" s="8">
        <v>2544703.84</v>
      </c>
      <c r="E34" s="8">
        <v>1411098.62</v>
      </c>
      <c r="F34" s="9">
        <f t="shared" si="6"/>
        <v>3955802.46</v>
      </c>
      <c r="G34" s="8">
        <v>1019945.52</v>
      </c>
      <c r="H34" s="8">
        <v>1020474.53</v>
      </c>
      <c r="I34" s="8">
        <v>1020474.53</v>
      </c>
      <c r="J34" s="8">
        <v>1020474.53</v>
      </c>
      <c r="K34" s="8">
        <f t="shared" si="1"/>
        <v>2935327.9299999997</v>
      </c>
    </row>
    <row r="35" spans="2:11" x14ac:dyDescent="0.2">
      <c r="B35" s="6"/>
      <c r="C35" s="7" t="s">
        <v>42</v>
      </c>
      <c r="D35" s="8">
        <v>2442367.2400000002</v>
      </c>
      <c r="E35" s="8">
        <v>622902.43000000005</v>
      </c>
      <c r="F35" s="9">
        <f t="shared" si="6"/>
        <v>3065269.6700000004</v>
      </c>
      <c r="G35" s="8">
        <v>1224551.01</v>
      </c>
      <c r="H35" s="8">
        <v>1237682.3899999999</v>
      </c>
      <c r="I35" s="8">
        <v>1237682.3899999999</v>
      </c>
      <c r="J35" s="8">
        <v>1237182.3899999999</v>
      </c>
      <c r="K35" s="8">
        <f t="shared" si="1"/>
        <v>1827587.2800000005</v>
      </c>
    </row>
    <row r="36" spans="2:11" x14ac:dyDescent="0.2">
      <c r="B36" s="6"/>
      <c r="C36" s="7" t="s">
        <v>43</v>
      </c>
      <c r="D36" s="8">
        <v>4169709.06</v>
      </c>
      <c r="E36" s="8">
        <v>963626.47</v>
      </c>
      <c r="F36" s="9">
        <f t="shared" si="6"/>
        <v>5133335.53</v>
      </c>
      <c r="G36" s="8">
        <v>2590998.91</v>
      </c>
      <c r="H36" s="8">
        <v>2332833.31</v>
      </c>
      <c r="I36" s="8">
        <v>2332833.31</v>
      </c>
      <c r="J36" s="8">
        <v>2332833.31</v>
      </c>
      <c r="K36" s="8">
        <f t="shared" si="1"/>
        <v>2800502.22</v>
      </c>
    </row>
    <row r="37" spans="2:11" x14ac:dyDescent="0.2">
      <c r="B37" s="21" t="s">
        <v>44</v>
      </c>
      <c r="C37" s="22"/>
      <c r="D37" s="10">
        <f>+D38</f>
        <v>4108000</v>
      </c>
      <c r="E37" s="10">
        <f t="shared" ref="E37:J37" si="7">+E38</f>
        <v>2247283.5</v>
      </c>
      <c r="F37" s="10">
        <f t="shared" si="7"/>
        <v>6355283.5</v>
      </c>
      <c r="G37" s="10">
        <f t="shared" si="7"/>
        <v>3001213.2</v>
      </c>
      <c r="H37" s="10">
        <f t="shared" si="7"/>
        <v>3001213.2</v>
      </c>
      <c r="I37" s="10">
        <f t="shared" si="7"/>
        <v>3001213.2</v>
      </c>
      <c r="J37" s="10">
        <f t="shared" si="7"/>
        <v>3001213.2</v>
      </c>
      <c r="K37" s="10">
        <f t="shared" si="1"/>
        <v>3354070.3</v>
      </c>
    </row>
    <row r="38" spans="2:11" x14ac:dyDescent="0.2">
      <c r="B38" s="6"/>
      <c r="C38" s="7" t="s">
        <v>45</v>
      </c>
      <c r="D38" s="8">
        <v>4108000</v>
      </c>
      <c r="E38" s="8">
        <v>2247283.5</v>
      </c>
      <c r="F38" s="9">
        <f>+D38+E38</f>
        <v>6355283.5</v>
      </c>
      <c r="G38" s="8">
        <v>3001213.2</v>
      </c>
      <c r="H38" s="8">
        <v>3001213.2</v>
      </c>
      <c r="I38" s="8">
        <v>3001213.2</v>
      </c>
      <c r="J38" s="8">
        <v>3001213.2</v>
      </c>
      <c r="K38" s="8">
        <f t="shared" si="1"/>
        <v>3354070.3</v>
      </c>
    </row>
    <row r="39" spans="2:11" x14ac:dyDescent="0.2">
      <c r="B39" s="21" t="s">
        <v>46</v>
      </c>
      <c r="C39" s="22"/>
      <c r="D39" s="10">
        <f t="shared" ref="D39:J39" si="8">SUM(D40:D45)</f>
        <v>5527371.4299999997</v>
      </c>
      <c r="E39" s="10">
        <f>SUM(E40:E45)</f>
        <v>20229600.530000001</v>
      </c>
      <c r="F39" s="10">
        <f>SUM(F40:F45)</f>
        <v>25756971.960000001</v>
      </c>
      <c r="G39" s="10">
        <f t="shared" si="8"/>
        <v>11914072.810000001</v>
      </c>
      <c r="H39" s="10">
        <f t="shared" si="8"/>
        <v>1834284.18</v>
      </c>
      <c r="I39" s="10">
        <f t="shared" si="8"/>
        <v>1834284.18</v>
      </c>
      <c r="J39" s="10">
        <f t="shared" si="8"/>
        <v>1834284.18</v>
      </c>
      <c r="K39" s="10">
        <f t="shared" si="1"/>
        <v>23922687.780000001</v>
      </c>
    </row>
    <row r="40" spans="2:11" x14ac:dyDescent="0.2">
      <c r="B40" s="6"/>
      <c r="C40" s="7" t="s">
        <v>47</v>
      </c>
      <c r="D40" s="8">
        <v>2584000</v>
      </c>
      <c r="E40" s="8">
        <v>7497175.1500000004</v>
      </c>
      <c r="F40" s="9">
        <f>+D40+E40</f>
        <v>10081175.15</v>
      </c>
      <c r="G40" s="8">
        <v>4094752.1</v>
      </c>
      <c r="H40" s="8">
        <v>635655.71</v>
      </c>
      <c r="I40" s="8">
        <v>635655.71</v>
      </c>
      <c r="J40" s="8">
        <v>635655.71</v>
      </c>
      <c r="K40" s="8">
        <f t="shared" si="1"/>
        <v>9445519.4400000013</v>
      </c>
    </row>
    <row r="41" spans="2:11" x14ac:dyDescent="0.2">
      <c r="B41" s="6"/>
      <c r="C41" s="7" t="s">
        <v>48</v>
      </c>
      <c r="D41" s="8">
        <v>693541.43</v>
      </c>
      <c r="E41" s="8">
        <v>2321424.88</v>
      </c>
      <c r="F41" s="9">
        <f t="shared" ref="F41:F45" si="9">+D41+E41</f>
        <v>3014966.31</v>
      </c>
      <c r="G41" s="8">
        <v>947207.89</v>
      </c>
      <c r="H41" s="8">
        <v>83302.13</v>
      </c>
      <c r="I41" s="8">
        <v>83302.13</v>
      </c>
      <c r="J41" s="8">
        <v>83302.13</v>
      </c>
      <c r="K41" s="8">
        <f t="shared" si="1"/>
        <v>2931664.18</v>
      </c>
    </row>
    <row r="42" spans="2:11" x14ac:dyDescent="0.2">
      <c r="B42" s="6"/>
      <c r="C42" s="7" t="s">
        <v>49</v>
      </c>
      <c r="D42" s="8">
        <v>450000</v>
      </c>
      <c r="E42" s="8">
        <v>6729922.0800000001</v>
      </c>
      <c r="F42" s="9">
        <f t="shared" si="9"/>
        <v>7179922.0800000001</v>
      </c>
      <c r="G42" s="8">
        <v>3665176.26</v>
      </c>
      <c r="H42" s="8">
        <v>796138.38</v>
      </c>
      <c r="I42" s="8">
        <v>796138.38</v>
      </c>
      <c r="J42" s="8">
        <v>796138.38</v>
      </c>
      <c r="K42" s="8">
        <f t="shared" si="1"/>
        <v>6383783.7000000002</v>
      </c>
    </row>
    <row r="43" spans="2:11" x14ac:dyDescent="0.2">
      <c r="B43" s="6"/>
      <c r="C43" s="7" t="s">
        <v>50</v>
      </c>
      <c r="D43" s="8">
        <v>760000</v>
      </c>
      <c r="E43" s="8">
        <v>423444.5</v>
      </c>
      <c r="F43" s="9">
        <f t="shared" si="9"/>
        <v>1183444.5</v>
      </c>
      <c r="G43" s="8">
        <v>738429.5</v>
      </c>
      <c r="H43" s="8">
        <v>0</v>
      </c>
      <c r="I43" s="8">
        <v>0</v>
      </c>
      <c r="J43" s="8">
        <v>0</v>
      </c>
      <c r="K43" s="8">
        <f t="shared" si="1"/>
        <v>1183444.5</v>
      </c>
    </row>
    <row r="44" spans="2:11" x14ac:dyDescent="0.2">
      <c r="B44" s="6"/>
      <c r="C44" s="7" t="s">
        <v>51</v>
      </c>
      <c r="D44" s="8">
        <v>1039830</v>
      </c>
      <c r="E44" s="8">
        <v>3177633.92</v>
      </c>
      <c r="F44" s="9">
        <f t="shared" si="9"/>
        <v>4217463.92</v>
      </c>
      <c r="G44" s="8">
        <v>2468507.06</v>
      </c>
      <c r="H44" s="8">
        <v>319187.96000000002</v>
      </c>
      <c r="I44" s="8">
        <v>319187.96000000002</v>
      </c>
      <c r="J44" s="8">
        <v>319187.96000000002</v>
      </c>
      <c r="K44" s="8">
        <f t="shared" si="1"/>
        <v>3898275.96</v>
      </c>
    </row>
    <row r="45" spans="2:11" x14ac:dyDescent="0.2">
      <c r="B45" s="6"/>
      <c r="C45" s="7" t="s">
        <v>52</v>
      </c>
      <c r="D45" s="8">
        <v>0</v>
      </c>
      <c r="E45" s="8">
        <v>80000</v>
      </c>
      <c r="F45" s="9">
        <f t="shared" si="9"/>
        <v>80000</v>
      </c>
      <c r="G45" s="8">
        <v>0</v>
      </c>
      <c r="H45" s="8">
        <v>0</v>
      </c>
      <c r="I45" s="8">
        <v>0</v>
      </c>
      <c r="J45" s="8">
        <v>0</v>
      </c>
      <c r="K45" s="8">
        <f t="shared" si="1"/>
        <v>80000</v>
      </c>
    </row>
    <row r="46" spans="2:11" x14ac:dyDescent="0.2">
      <c r="B46" s="21" t="s">
        <v>53</v>
      </c>
      <c r="C46" s="22"/>
      <c r="D46" s="10">
        <f t="shared" ref="D46:J46" si="10">SUM(D47:D47)</f>
        <v>0</v>
      </c>
      <c r="E46" s="11">
        <f t="shared" si="10"/>
        <v>47157781.200000003</v>
      </c>
      <c r="F46" s="10">
        <f>SUM(F47:F47)</f>
        <v>47157781.200000003</v>
      </c>
      <c r="G46" s="10">
        <f t="shared" si="10"/>
        <v>18576593.32</v>
      </c>
      <c r="H46" s="10">
        <f t="shared" si="10"/>
        <v>18576593.32</v>
      </c>
      <c r="I46" s="10">
        <f t="shared" si="10"/>
        <v>18576593.32</v>
      </c>
      <c r="J46" s="10">
        <f t="shared" si="10"/>
        <v>18576593.32</v>
      </c>
      <c r="K46" s="10">
        <f t="shared" si="1"/>
        <v>28581187.880000003</v>
      </c>
    </row>
    <row r="47" spans="2:11" x14ac:dyDescent="0.2">
      <c r="B47" s="6"/>
      <c r="C47" s="7" t="s">
        <v>54</v>
      </c>
      <c r="D47" s="8">
        <v>0</v>
      </c>
      <c r="E47" s="8">
        <v>47157781.200000003</v>
      </c>
      <c r="F47" s="9">
        <f>+D47+E47</f>
        <v>47157781.200000003</v>
      </c>
      <c r="G47" s="8">
        <v>18576593.32</v>
      </c>
      <c r="H47" s="8">
        <v>18576593.32</v>
      </c>
      <c r="I47" s="8">
        <v>18576593.32</v>
      </c>
      <c r="J47" s="8">
        <v>18576593.32</v>
      </c>
      <c r="K47" s="8">
        <f>+F47-H47</f>
        <v>28581187.880000003</v>
      </c>
    </row>
    <row r="48" spans="2:11" x14ac:dyDescent="0.2">
      <c r="B48" s="21" t="s">
        <v>55</v>
      </c>
      <c r="C48" s="22"/>
      <c r="D48" s="10">
        <f t="shared" ref="D48:J48" si="11">SUM(D49:D49)</f>
        <v>0</v>
      </c>
      <c r="E48" s="10">
        <f t="shared" si="11"/>
        <v>881585.24</v>
      </c>
      <c r="F48" s="10">
        <f>SUM(F49:F49)</f>
        <v>881585.24</v>
      </c>
      <c r="G48" s="10">
        <f t="shared" si="11"/>
        <v>0</v>
      </c>
      <c r="H48" s="10">
        <f t="shared" si="11"/>
        <v>0</v>
      </c>
      <c r="I48" s="10">
        <f t="shared" si="11"/>
        <v>0</v>
      </c>
      <c r="J48" s="10">
        <f t="shared" si="11"/>
        <v>0</v>
      </c>
      <c r="K48" s="10">
        <f t="shared" si="1"/>
        <v>881585.24</v>
      </c>
    </row>
    <row r="49" spans="1:12" ht="12" customHeight="1" x14ac:dyDescent="0.2">
      <c r="B49" s="6"/>
      <c r="C49" s="7" t="s">
        <v>56</v>
      </c>
      <c r="D49" s="8">
        <v>0</v>
      </c>
      <c r="E49" s="8">
        <v>881585.24</v>
      </c>
      <c r="F49" s="9">
        <f>+D49+E49</f>
        <v>881585.24</v>
      </c>
      <c r="G49" s="9">
        <v>0</v>
      </c>
      <c r="H49" s="9">
        <v>0</v>
      </c>
      <c r="I49" s="8">
        <v>0</v>
      </c>
      <c r="J49" s="12">
        <v>0</v>
      </c>
      <c r="K49" s="8">
        <f t="shared" si="1"/>
        <v>881585.24</v>
      </c>
    </row>
    <row r="50" spans="1:12" s="18" customFormat="1" x14ac:dyDescent="0.2">
      <c r="A50" s="14"/>
      <c r="B50" s="15"/>
      <c r="C50" s="16" t="s">
        <v>57</v>
      </c>
      <c r="D50" s="17">
        <f>+D10+D17+D27+D37+D39+D46+D48</f>
        <v>113673322.53999999</v>
      </c>
      <c r="E50" s="17">
        <f t="shared" ref="E50:I50" si="12">+E10+E17+E27+E37+E39+E46+E48</f>
        <v>141646600.48000002</v>
      </c>
      <c r="F50" s="17">
        <f>+D50+E50</f>
        <v>255319923.02000001</v>
      </c>
      <c r="G50" s="17">
        <f t="shared" si="12"/>
        <v>144392632.66</v>
      </c>
      <c r="H50" s="17">
        <f t="shared" si="12"/>
        <v>132686891.40000001</v>
      </c>
      <c r="I50" s="17">
        <f t="shared" si="12"/>
        <v>132686891.40000001</v>
      </c>
      <c r="J50" s="17">
        <f>+J10+J17+J27+J37+J39+J46+J48</f>
        <v>132685806.40000001</v>
      </c>
      <c r="K50" s="17">
        <f>+K10+K17+K27+K37+K39+K46+K48</f>
        <v>122633031.61999999</v>
      </c>
      <c r="L50" s="14"/>
    </row>
    <row r="52" spans="1:12" x14ac:dyDescent="0.2">
      <c r="B52" s="19" t="s">
        <v>58</v>
      </c>
      <c r="F52" s="20"/>
      <c r="G52" s="20"/>
      <c r="H52" s="20"/>
      <c r="I52" s="20"/>
      <c r="J52" s="20"/>
      <c r="K52" s="20"/>
    </row>
    <row r="57" spans="1:12" x14ac:dyDescent="0.2">
      <c r="C57" s="27"/>
      <c r="D57" s="27"/>
      <c r="E57" s="27"/>
      <c r="F57" s="27"/>
      <c r="G57" s="27"/>
      <c r="H57" s="27"/>
      <c r="I57" s="27"/>
      <c r="J57" s="27"/>
      <c r="K57" s="27"/>
    </row>
    <row r="58" spans="1:12" x14ac:dyDescent="0.2">
      <c r="C58" s="27"/>
      <c r="D58" s="28"/>
      <c r="E58" s="28"/>
      <c r="F58" s="28"/>
      <c r="G58" s="28"/>
      <c r="H58" s="28"/>
      <c r="I58" s="28"/>
      <c r="J58" s="28"/>
      <c r="K58" s="28"/>
    </row>
    <row r="59" spans="1:12" x14ac:dyDescent="0.2">
      <c r="C59" s="27"/>
      <c r="D59" s="27"/>
      <c r="E59" s="27"/>
      <c r="F59" s="27"/>
      <c r="G59" s="27"/>
      <c r="H59" s="27"/>
      <c r="I59" s="27"/>
      <c r="J59" s="27"/>
      <c r="K59" s="27"/>
    </row>
    <row r="60" spans="1:12" x14ac:dyDescent="0.2">
      <c r="C60" s="29"/>
      <c r="D60" s="27"/>
      <c r="E60" s="27"/>
      <c r="F60" s="30"/>
      <c r="G60" s="30"/>
      <c r="H60" s="30"/>
      <c r="I60" s="30"/>
      <c r="J60" s="30"/>
      <c r="K60" s="30"/>
    </row>
    <row r="61" spans="1:12" x14ac:dyDescent="0.2">
      <c r="C61" s="29"/>
      <c r="D61" s="27"/>
      <c r="E61" s="27"/>
      <c r="F61" s="30"/>
      <c r="G61" s="30"/>
      <c r="H61" s="30"/>
      <c r="I61" s="30"/>
      <c r="J61" s="30"/>
      <c r="K61" s="30"/>
    </row>
    <row r="62" spans="1:12" x14ac:dyDescent="0.2">
      <c r="C62" s="27"/>
      <c r="D62" s="27"/>
      <c r="E62" s="27"/>
      <c r="F62" s="27"/>
      <c r="G62" s="27"/>
      <c r="H62" s="27"/>
      <c r="I62" s="27"/>
      <c r="J62" s="27"/>
      <c r="K62" s="27"/>
    </row>
    <row r="63" spans="1:12" x14ac:dyDescent="0.2">
      <c r="C63" s="27"/>
      <c r="D63" s="27"/>
      <c r="E63" s="27"/>
      <c r="F63" s="27"/>
      <c r="G63" s="27"/>
      <c r="H63" s="27"/>
      <c r="I63" s="27"/>
      <c r="J63" s="27"/>
      <c r="K63" s="27"/>
    </row>
    <row r="64" spans="1:12" x14ac:dyDescent="0.2">
      <c r="C64" s="27"/>
      <c r="D64" s="27"/>
      <c r="E64" s="27"/>
      <c r="F64" s="27"/>
      <c r="G64" s="27"/>
      <c r="H64" s="27"/>
      <c r="I64" s="27"/>
      <c r="J64" s="27"/>
      <c r="K64" s="27"/>
    </row>
    <row r="65" spans="3:11" x14ac:dyDescent="0.2">
      <c r="C65" s="27"/>
      <c r="D65" s="27"/>
      <c r="E65" s="27"/>
      <c r="F65" s="27"/>
      <c r="G65" s="27"/>
      <c r="H65" s="27"/>
      <c r="I65" s="27"/>
      <c r="J65" s="27"/>
      <c r="K65" s="27"/>
    </row>
    <row r="66" spans="3:11" x14ac:dyDescent="0.2">
      <c r="C66" s="27"/>
      <c r="D66" s="27"/>
      <c r="E66" s="27"/>
      <c r="F66" s="27"/>
      <c r="G66" s="27"/>
      <c r="H66" s="27"/>
      <c r="I66" s="27"/>
      <c r="J66" s="27"/>
      <c r="K66" s="27"/>
    </row>
  </sheetData>
  <mergeCells count="16">
    <mergeCell ref="B1:K1"/>
    <mergeCell ref="B2:K2"/>
    <mergeCell ref="B3:K3"/>
    <mergeCell ref="D5:H5"/>
    <mergeCell ref="B7:C9"/>
    <mergeCell ref="D7:J7"/>
    <mergeCell ref="K7:K8"/>
    <mergeCell ref="B48:C48"/>
    <mergeCell ref="F60:K60"/>
    <mergeCell ref="F61:K61"/>
    <mergeCell ref="B10:C10"/>
    <mergeCell ref="B17:C17"/>
    <mergeCell ref="B27:C27"/>
    <mergeCell ref="B37:C37"/>
    <mergeCell ref="B39:C39"/>
    <mergeCell ref="B46:C46"/>
  </mergeCells>
  <pageMargins left="0.7" right="0.7" top="0.44" bottom="0.75" header="0.3" footer="0.3"/>
  <pageSetup scale="65" fitToHeight="0" orientation="landscape" r:id="rId1"/>
  <headerFooter>
    <oddFooter>&amp;CInformación Financiera / 29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begarnica</dc:creator>
  <cp:lastModifiedBy>Gustavo Adolfo Jasso Rodriguez</cp:lastModifiedBy>
  <cp:lastPrinted>2017-10-13T15:45:16Z</cp:lastPrinted>
  <dcterms:created xsi:type="dcterms:W3CDTF">2017-07-13T18:27:45Z</dcterms:created>
  <dcterms:modified xsi:type="dcterms:W3CDTF">2017-10-13T15:45:33Z</dcterms:modified>
</cp:coreProperties>
</file>