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F27" i="1"/>
  <c r="I26" i="1"/>
  <c r="H26" i="1"/>
  <c r="G26" i="1"/>
  <c r="F26" i="1"/>
  <c r="E26" i="1"/>
  <c r="E29" i="1" s="1"/>
  <c r="D26" i="1"/>
  <c r="I25" i="1"/>
  <c r="H24" i="1"/>
  <c r="I24" i="1" s="1"/>
  <c r="F24" i="1"/>
  <c r="I23" i="1"/>
  <c r="F23" i="1"/>
  <c r="I22" i="1"/>
  <c r="F22" i="1"/>
  <c r="D21" i="1"/>
  <c r="D29" i="1" s="1"/>
  <c r="I20" i="1"/>
  <c r="G19" i="1"/>
  <c r="H19" i="1" s="1"/>
  <c r="I19" i="1" s="1"/>
  <c r="F19" i="1"/>
  <c r="E19" i="1"/>
  <c r="I18" i="1"/>
  <c r="F18" i="1"/>
  <c r="I17" i="1"/>
  <c r="F17" i="1"/>
  <c r="I16" i="1"/>
  <c r="I15" i="1"/>
  <c r="F15" i="1"/>
  <c r="H14" i="1"/>
  <c r="I14" i="1" s="1"/>
  <c r="F14" i="1"/>
  <c r="F6" i="1" s="1"/>
  <c r="I13" i="1"/>
  <c r="H13" i="1"/>
  <c r="F13" i="1"/>
  <c r="I12" i="1"/>
  <c r="F12" i="1"/>
  <c r="H11" i="1"/>
  <c r="I11" i="1" s="1"/>
  <c r="F11" i="1"/>
  <c r="G10" i="1"/>
  <c r="G29" i="1" s="1"/>
  <c r="F10" i="1"/>
  <c r="E10" i="1"/>
  <c r="D10" i="1"/>
  <c r="I9" i="1"/>
  <c r="F9" i="1"/>
  <c r="I8" i="1"/>
  <c r="F8" i="1"/>
  <c r="I7" i="1"/>
  <c r="F7" i="1"/>
  <c r="E6" i="1"/>
  <c r="D6" i="1"/>
  <c r="G6" i="1" l="1"/>
  <c r="H10" i="1"/>
  <c r="I21" i="1"/>
  <c r="F21" i="1"/>
  <c r="F29" i="1" s="1"/>
  <c r="H29" i="1" l="1"/>
  <c r="I29" i="1" s="1"/>
  <c r="I10" i="1"/>
  <c r="H6" i="1"/>
  <c r="I6" i="1" s="1"/>
</calcChain>
</file>

<file path=xl/sharedStrings.xml><?xml version="1.0" encoding="utf-8"?>
<sst xmlns="http://schemas.openxmlformats.org/spreadsheetml/2006/main" count="40" uniqueCount="37">
  <si>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</si>
  <si>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</si>
  <si>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</si>
  <si>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</si>
  <si>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</si>
  <si>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</si>
  <si>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</si>
  <si>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</si>
  <si>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</si>
  <si>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</si>
  <si>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</si>
  <si>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</si>
  <si>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</si>
  <si>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</si>
  <si>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</si>
  <si>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</si>
  <si>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</si>
  <si>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</si>
  <si>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</si>
  <si>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</si>
  <si>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</si>
  <si>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</si>
  <si>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</si>
  <si>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</si>
  <si>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</si>
  <si>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</si>
  <si>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</si>
  <si>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</si>
  <si>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</si>
  <si>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</si>
  <si>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</si>
  <si>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</si>
  <si>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¹ Los ingresos excedentes se presentan para efectos de cumplimiento de la Ley General de Contabilidad Gubernamental y el importe reflejado debe ser siempre mayor a cero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</si>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</sst>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0" xfId="0" applyFont="1" applyFill="1"/>
    <xf numFmtId="37" fontId="4" fillId="3" borderId="1" xfId="2" applyNumberFormat="1" applyFont="1" applyFill="1" applyBorder="1" applyAlignment="1">
      <alignment horizontal="center" vertical="center" wrapText="1"/>
    </xf>
    <xf numFmtId="37" fontId="4" fillId="3" borderId="1" xfId="2" applyNumberFormat="1" applyFont="1" applyFill="1" applyBorder="1" applyAlignment="1">
      <alignment horizontal="center" vertical="center"/>
    </xf>
    <xf numFmtId="37" fontId="4" fillId="3" borderId="1" xfId="2" applyNumberFormat="1" applyFont="1" applyFill="1" applyBorder="1" applyAlignment="1">
      <alignment horizontal="center" vertical="center"/>
    </xf>
    <xf numFmtId="37" fontId="4" fillId="3" borderId="1" xfId="2" applyNumberFormat="1" applyFont="1" applyFill="1" applyBorder="1" applyAlignment="1">
      <alignment horizontal="center" wrapText="1"/>
    </xf>
    <xf numFmtId="0" fontId="5" fillId="2" borderId="2" xfId="2" applyFont="1" applyFill="1" applyBorder="1"/>
    <xf numFmtId="0" fontId="5" fillId="2" borderId="3" xfId="2" applyFont="1" applyFill="1" applyBorder="1"/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6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7" fillId="0" borderId="0" xfId="0" applyFont="1" applyBorder="1"/>
    <xf numFmtId="43" fontId="8" fillId="2" borderId="7" xfId="1" applyFont="1" applyFill="1" applyBorder="1" applyAlignment="1">
      <alignment vertical="center" wrapText="1"/>
    </xf>
    <xf numFmtId="43" fontId="8" fillId="2" borderId="8" xfId="1" applyFont="1" applyFill="1" applyBorder="1" applyAlignment="1">
      <alignment vertical="center" wrapText="1"/>
    </xf>
    <xf numFmtId="0" fontId="9" fillId="2" borderId="6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43" fontId="11" fillId="2" borderId="7" xfId="1" applyFont="1" applyFill="1" applyBorder="1" applyAlignment="1">
      <alignment vertical="center" wrapText="1"/>
    </xf>
    <xf numFmtId="43" fontId="11" fillId="2" borderId="8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4" fontId="0" fillId="0" borderId="7" xfId="0" applyNumberFormat="1" applyBorder="1"/>
    <xf numFmtId="4" fontId="0" fillId="0" borderId="7" xfId="0" applyNumberFormat="1" applyBorder="1"/>
    <xf numFmtId="0" fontId="11" fillId="2" borderId="0" xfId="0" applyFont="1" applyFill="1" applyBorder="1" applyAlignment="1">
      <alignment vertical="center" wrapText="1"/>
    </xf>
    <xf numFmtId="0" fontId="0" fillId="0" borderId="7" xfId="0" applyBorder="1"/>
    <xf numFmtId="43" fontId="5" fillId="2" borderId="7" xfId="1" applyFont="1" applyFill="1" applyBorder="1" applyAlignment="1">
      <alignment horizontal="center"/>
    </xf>
    <xf numFmtId="0" fontId="2" fillId="2" borderId="0" xfId="0" applyFont="1" applyFill="1"/>
    <xf numFmtId="0" fontId="6" fillId="2" borderId="6" xfId="2" applyFont="1" applyFill="1" applyBorder="1" applyAlignment="1">
      <alignment horizontal="center" vertical="center"/>
    </xf>
    <xf numFmtId="0" fontId="12" fillId="0" borderId="0" xfId="0" applyFont="1" applyBorder="1"/>
    <xf numFmtId="43" fontId="13" fillId="2" borderId="7" xfId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0" fontId="13" fillId="2" borderId="12" xfId="2" applyFont="1" applyFill="1" applyBorder="1" applyAlignment="1">
      <alignment horizontal="centerContinuous"/>
    </xf>
    <xf numFmtId="0" fontId="13" fillId="2" borderId="13" xfId="2" applyFont="1" applyFill="1" applyBorder="1" applyAlignment="1">
      <alignment horizontal="centerContinuous"/>
    </xf>
    <xf numFmtId="0" fontId="13" fillId="2" borderId="14" xfId="2" applyFont="1" applyFill="1" applyBorder="1" applyAlignment="1">
      <alignment horizontal="left" wrapText="1" indent="1"/>
    </xf>
    <xf numFmtId="43" fontId="11" fillId="2" borderId="1" xfId="1" applyFont="1" applyFill="1" applyBorder="1" applyAlignment="1">
      <alignment vertical="center" wrapText="1"/>
    </xf>
    <xf numFmtId="0" fontId="7" fillId="2" borderId="0" xfId="0" applyFont="1" applyFill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horizontal="center"/>
    </xf>
    <xf numFmtId="43" fontId="14" fillId="2" borderId="0" xfId="1" applyFont="1" applyFill="1" applyBorder="1" applyProtection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15" fillId="2" borderId="0" xfId="0" applyFont="1" applyFill="1" applyAlignment="1"/>
    <xf numFmtId="43" fontId="14" fillId="2" borderId="0" xfId="1" applyFont="1" applyFill="1" applyBorder="1" applyAlignment="1" applyProtection="1">
      <alignment vertical="top"/>
    </xf>
    <xf numFmtId="0" fontId="1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2" workbookViewId="0">
      <selection activeCell="G10" sqref="G10"/>
    </sheetView>
  </sheetViews>
  <sheetFormatPr baseColWidth="10" defaultRowHeight="15" x14ac:dyDescent="0.25"/>
  <cols>
    <col min="1" max="1" width="2.5703125" customWidth="1"/>
    <col min="2" max="2" width="4.140625" customWidth="1"/>
    <col min="3" max="3" width="28.5703125" customWidth="1"/>
    <col min="4" max="4" width="15" bestFit="1" customWidth="1"/>
    <col min="5" max="5" width="14" bestFit="1" customWidth="1"/>
    <col min="6" max="8" width="15" bestFit="1" customWidth="1"/>
    <col min="9" max="9" width="14.140625" bestFit="1" customWidth="1"/>
  </cols>
  <sheetData>
    <row r="1" spans="1:10" x14ac:dyDescent="0.25">
      <c r="A1" s="1"/>
      <c r="B1" s="1"/>
      <c r="C1" s="1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4"/>
      <c r="C2" s="4"/>
      <c r="D2" s="5" t="s">
        <v>1</v>
      </c>
      <c r="E2" s="5"/>
      <c r="F2" s="5"/>
      <c r="G2" s="5"/>
      <c r="H2" s="5"/>
      <c r="I2" s="4" t="s">
        <v>2</v>
      </c>
      <c r="J2" s="3"/>
    </row>
    <row r="3" spans="1:10" ht="51.75" x14ac:dyDescent="0.25">
      <c r="A3" s="4"/>
      <c r="B3" s="4"/>
      <c r="C3" s="4"/>
      <c r="D3" s="6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4"/>
      <c r="J3" s="3"/>
    </row>
    <row r="4" spans="1:10" x14ac:dyDescent="0.25">
      <c r="A4" s="4"/>
      <c r="B4" s="4"/>
      <c r="C4" s="4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3"/>
    </row>
    <row r="5" spans="1:10" x14ac:dyDescent="0.25">
      <c r="A5" s="8"/>
      <c r="B5" s="9"/>
      <c r="C5" s="9"/>
      <c r="D5" s="10"/>
      <c r="E5" s="10"/>
      <c r="F5" s="10"/>
      <c r="G5" s="10"/>
      <c r="H5" s="10"/>
      <c r="I5" s="11"/>
      <c r="J5" s="3"/>
    </row>
    <row r="6" spans="1:10" x14ac:dyDescent="0.25">
      <c r="A6" s="12" t="s">
        <v>14</v>
      </c>
      <c r="B6" s="13"/>
      <c r="C6" s="14"/>
      <c r="D6" s="15">
        <f>+D7+D8+D9+D10+D13+D18+D19</f>
        <v>122681440.48999999</v>
      </c>
      <c r="E6" s="15">
        <f>+E7+E8+E9+E10+E13+E18+E19+E14+E24</f>
        <v>82748364.299999997</v>
      </c>
      <c r="F6" s="15">
        <f>+F7+F8+F9+F10+F13+F18+F19+F14+F24</f>
        <v>205429804.78999999</v>
      </c>
      <c r="G6" s="15">
        <f>+G7+G8+G9+G10+G13+G18+G19+G14+G24</f>
        <v>156040648.93000001</v>
      </c>
      <c r="H6" s="15">
        <f>+H7+H8+H9+H10+H13+H18+H19+H14+H24</f>
        <v>156040648.93000001</v>
      </c>
      <c r="I6" s="16">
        <f>H6-D6</f>
        <v>33359208.440000013</v>
      </c>
      <c r="J6" s="3"/>
    </row>
    <row r="7" spans="1:10" x14ac:dyDescent="0.25">
      <c r="A7" s="17"/>
      <c r="B7" s="18" t="s">
        <v>15</v>
      </c>
      <c r="C7" s="18"/>
      <c r="D7" s="19">
        <v>0</v>
      </c>
      <c r="E7" s="19">
        <v>0</v>
      </c>
      <c r="F7" s="19">
        <f>+D7+E7</f>
        <v>0</v>
      </c>
      <c r="G7" s="19">
        <v>0</v>
      </c>
      <c r="H7" s="19">
        <v>0</v>
      </c>
      <c r="I7" s="20">
        <f>H7-D7</f>
        <v>0</v>
      </c>
      <c r="J7" s="3"/>
    </row>
    <row r="8" spans="1:10" x14ac:dyDescent="0.25">
      <c r="A8" s="17"/>
      <c r="B8" s="18" t="s">
        <v>16</v>
      </c>
      <c r="C8" s="18"/>
      <c r="D8" s="19">
        <v>0</v>
      </c>
      <c r="E8" s="19">
        <v>0</v>
      </c>
      <c r="F8" s="19">
        <f t="shared" ref="F8:F24" si="0">+D8+E8</f>
        <v>0</v>
      </c>
      <c r="G8" s="19">
        <v>0</v>
      </c>
      <c r="H8" s="19">
        <v>0</v>
      </c>
      <c r="I8" s="20">
        <f>H8-D8</f>
        <v>0</v>
      </c>
      <c r="J8" s="3"/>
    </row>
    <row r="9" spans="1:10" x14ac:dyDescent="0.25">
      <c r="A9" s="17"/>
      <c r="B9" s="18" t="s">
        <v>17</v>
      </c>
      <c r="C9" s="18"/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20">
        <f>H9-D9</f>
        <v>0</v>
      </c>
      <c r="J9" s="3"/>
    </row>
    <row r="10" spans="1:10" x14ac:dyDescent="0.25">
      <c r="A10" s="17"/>
      <c r="B10" s="18" t="s">
        <v>18</v>
      </c>
      <c r="C10" s="18"/>
      <c r="D10" s="19">
        <f>+D11+D12</f>
        <v>10281434</v>
      </c>
      <c r="E10" s="19">
        <f>+E11</f>
        <v>9606687.7200000007</v>
      </c>
      <c r="F10" s="19">
        <f t="shared" si="0"/>
        <v>19888121.719999999</v>
      </c>
      <c r="G10" s="19">
        <f>+G11</f>
        <v>13833444.41</v>
      </c>
      <c r="H10" s="19">
        <f>+G10</f>
        <v>13833444.41</v>
      </c>
      <c r="I10" s="20">
        <f>H10-D10</f>
        <v>3552010.41</v>
      </c>
      <c r="J10" s="3"/>
    </row>
    <row r="11" spans="1:10" x14ac:dyDescent="0.25">
      <c r="A11" s="17"/>
      <c r="B11" s="14"/>
      <c r="C11" s="21" t="s">
        <v>19</v>
      </c>
      <c r="D11" s="19">
        <v>10281434</v>
      </c>
      <c r="E11" s="19">
        <v>9606687.7200000007</v>
      </c>
      <c r="F11" s="19">
        <f>SUM(D11:E11)</f>
        <v>19888121.719999999</v>
      </c>
      <c r="G11" s="19">
        <v>13833444.41</v>
      </c>
      <c r="H11" s="19">
        <f>+G11</f>
        <v>13833444.41</v>
      </c>
      <c r="I11" s="20">
        <f t="shared" ref="I11:I29" si="1">H11-D11</f>
        <v>3552010.41</v>
      </c>
      <c r="J11" s="3"/>
    </row>
    <row r="12" spans="1:10" x14ac:dyDescent="0.25">
      <c r="A12" s="17"/>
      <c r="B12" s="14"/>
      <c r="C12" s="21" t="s">
        <v>20</v>
      </c>
      <c r="D12" s="19">
        <v>0</v>
      </c>
      <c r="E12" s="19"/>
      <c r="F12" s="19">
        <f t="shared" si="0"/>
        <v>0</v>
      </c>
      <c r="G12" s="19">
        <v>0</v>
      </c>
      <c r="H12" s="19">
        <v>0</v>
      </c>
      <c r="I12" s="20">
        <f t="shared" si="1"/>
        <v>0</v>
      </c>
      <c r="J12" s="3"/>
    </row>
    <row r="13" spans="1:10" x14ac:dyDescent="0.25">
      <c r="A13" s="17"/>
      <c r="B13" s="18" t="s">
        <v>21</v>
      </c>
      <c r="C13" s="18"/>
      <c r="D13" s="22"/>
      <c r="E13" s="23">
        <v>0</v>
      </c>
      <c r="F13" s="19">
        <f t="shared" si="0"/>
        <v>0</v>
      </c>
      <c r="G13" s="19"/>
      <c r="H13" s="23">
        <f>+G13</f>
        <v>0</v>
      </c>
      <c r="I13" s="20">
        <f t="shared" si="1"/>
        <v>0</v>
      </c>
      <c r="J13" s="3"/>
    </row>
    <row r="14" spans="1:10" x14ac:dyDescent="0.25">
      <c r="A14" s="17"/>
      <c r="B14" s="14"/>
      <c r="C14" s="21" t="s">
        <v>19</v>
      </c>
      <c r="D14" s="19"/>
      <c r="E14" s="19">
        <v>67084423.560000002</v>
      </c>
      <c r="F14" s="19">
        <f>SUM(D14:E14)</f>
        <v>67084423.560000002</v>
      </c>
      <c r="G14" s="19">
        <v>48952377.359999999</v>
      </c>
      <c r="H14" s="19">
        <f>+G14</f>
        <v>48952377.359999999</v>
      </c>
      <c r="I14" s="20">
        <f t="shared" si="1"/>
        <v>48952377.359999999</v>
      </c>
      <c r="J14" s="3"/>
    </row>
    <row r="15" spans="1:10" x14ac:dyDescent="0.25">
      <c r="A15" s="17"/>
      <c r="B15" s="14"/>
      <c r="C15" s="21" t="s">
        <v>20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/>
      <c r="I15" s="20">
        <f t="shared" si="1"/>
        <v>0</v>
      </c>
      <c r="J15" s="3"/>
    </row>
    <row r="16" spans="1:10" ht="84" x14ac:dyDescent="0.25">
      <c r="A16" s="17"/>
      <c r="B16" s="14"/>
      <c r="C16" s="24" t="s">
        <v>22</v>
      </c>
      <c r="D16" s="25">
        <v>0</v>
      </c>
      <c r="E16" s="23"/>
      <c r="F16" s="19">
        <v>0</v>
      </c>
      <c r="G16" s="19"/>
      <c r="H16" s="19"/>
      <c r="I16" s="20">
        <f t="shared" si="1"/>
        <v>0</v>
      </c>
      <c r="J16" s="3"/>
    </row>
    <row r="17" spans="1:10" ht="72" x14ac:dyDescent="0.25">
      <c r="A17" s="17"/>
      <c r="B17" s="14"/>
      <c r="C17" s="24" t="s">
        <v>23</v>
      </c>
      <c r="D17" s="19">
        <v>0</v>
      </c>
      <c r="E17" s="19">
        <v>0</v>
      </c>
      <c r="F17" s="19">
        <f t="shared" si="0"/>
        <v>0</v>
      </c>
      <c r="G17" s="19">
        <v>0</v>
      </c>
      <c r="H17" s="19"/>
      <c r="I17" s="20">
        <f t="shared" si="1"/>
        <v>0</v>
      </c>
      <c r="J17" s="3"/>
    </row>
    <row r="18" spans="1:10" x14ac:dyDescent="0.25">
      <c r="A18" s="17"/>
      <c r="B18" s="18" t="s">
        <v>24</v>
      </c>
      <c r="C18" s="18"/>
      <c r="D18" s="19">
        <v>0</v>
      </c>
      <c r="E18" s="19">
        <v>0</v>
      </c>
      <c r="F18" s="19">
        <f t="shared" si="0"/>
        <v>0</v>
      </c>
      <c r="G18" s="19"/>
      <c r="H18" s="19">
        <v>0</v>
      </c>
      <c r="I18" s="20">
        <f t="shared" si="1"/>
        <v>0</v>
      </c>
      <c r="J18" s="3"/>
    </row>
    <row r="19" spans="1:10" x14ac:dyDescent="0.25">
      <c r="A19" s="17"/>
      <c r="B19" s="18" t="s">
        <v>25</v>
      </c>
      <c r="C19" s="18"/>
      <c r="D19" s="23">
        <v>112400006.48999999</v>
      </c>
      <c r="E19" s="19">
        <f>5636253.06+420999.96</f>
        <v>6057253.0199999996</v>
      </c>
      <c r="F19" s="19">
        <f>+D19+E19</f>
        <v>118457259.50999999</v>
      </c>
      <c r="G19" s="23">
        <f>92833827.2+420999.96</f>
        <v>93254827.159999996</v>
      </c>
      <c r="H19" s="23">
        <f>+G19</f>
        <v>93254827.159999996</v>
      </c>
      <c r="I19" s="20">
        <f t="shared" si="1"/>
        <v>-19145179.329999998</v>
      </c>
      <c r="J19" s="3"/>
    </row>
    <row r="20" spans="1:10" x14ac:dyDescent="0.25">
      <c r="A20" s="17"/>
      <c r="B20" s="14"/>
      <c r="C20" s="21"/>
      <c r="D20" s="19"/>
      <c r="E20" s="19"/>
      <c r="F20" s="26"/>
      <c r="G20" s="19"/>
      <c r="H20" s="19"/>
      <c r="I20" s="20">
        <f t="shared" si="1"/>
        <v>0</v>
      </c>
      <c r="J20" s="3"/>
    </row>
    <row r="21" spans="1:10" x14ac:dyDescent="0.25">
      <c r="A21" s="12" t="s">
        <v>26</v>
      </c>
      <c r="B21" s="13"/>
      <c r="C21" s="21"/>
      <c r="D21" s="15">
        <f>+D22+D23+D24</f>
        <v>0</v>
      </c>
      <c r="E21" s="15">
        <v>0</v>
      </c>
      <c r="F21" s="15">
        <f>SUM(D21:E21)</f>
        <v>0</v>
      </c>
      <c r="G21" s="15"/>
      <c r="H21" s="15">
        <v>0</v>
      </c>
      <c r="I21" s="20">
        <f t="shared" si="1"/>
        <v>0</v>
      </c>
      <c r="J21" s="3"/>
    </row>
    <row r="22" spans="1:10" x14ac:dyDescent="0.25">
      <c r="A22" s="12"/>
      <c r="B22" s="18" t="s">
        <v>27</v>
      </c>
      <c r="C22" s="18"/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20">
        <f t="shared" si="1"/>
        <v>0</v>
      </c>
      <c r="J22" s="3"/>
    </row>
    <row r="23" spans="1:10" x14ac:dyDescent="0.25">
      <c r="A23" s="17"/>
      <c r="B23" s="18" t="s">
        <v>28</v>
      </c>
      <c r="C23" s="18"/>
      <c r="D23" s="19">
        <v>0</v>
      </c>
      <c r="E23" s="19">
        <v>0</v>
      </c>
      <c r="F23" s="19">
        <f t="shared" si="0"/>
        <v>0</v>
      </c>
      <c r="G23" s="19">
        <v>0</v>
      </c>
      <c r="H23" s="19">
        <v>0</v>
      </c>
      <c r="I23" s="20">
        <f t="shared" si="1"/>
        <v>0</v>
      </c>
      <c r="J23" s="27"/>
    </row>
    <row r="24" spans="1:10" x14ac:dyDescent="0.25">
      <c r="A24" s="17"/>
      <c r="B24" s="18" t="s">
        <v>25</v>
      </c>
      <c r="C24" s="18"/>
      <c r="D24" s="25">
        <v>0</v>
      </c>
      <c r="E24" s="23"/>
      <c r="F24" s="19">
        <f t="shared" si="0"/>
        <v>0</v>
      </c>
      <c r="G24" s="19"/>
      <c r="H24" s="23">
        <f>+G24</f>
        <v>0</v>
      </c>
      <c r="I24" s="20">
        <f t="shared" si="1"/>
        <v>0</v>
      </c>
      <c r="J24" s="3"/>
    </row>
    <row r="25" spans="1:10" x14ac:dyDescent="0.25">
      <c r="A25" s="28"/>
      <c r="B25" s="29"/>
      <c r="C25" s="29"/>
      <c r="D25" s="30"/>
      <c r="E25" s="30"/>
      <c r="F25" s="30"/>
      <c r="G25" s="30"/>
      <c r="H25" s="30"/>
      <c r="I25" s="20">
        <f t="shared" si="1"/>
        <v>0</v>
      </c>
      <c r="J25" s="3"/>
    </row>
    <row r="26" spans="1:10" x14ac:dyDescent="0.25">
      <c r="A26" s="12" t="s">
        <v>29</v>
      </c>
      <c r="B26" s="31"/>
      <c r="C26" s="21"/>
      <c r="D26" s="15">
        <f>+D27</f>
        <v>0</v>
      </c>
      <c r="E26" s="15">
        <f>+E27</f>
        <v>0</v>
      </c>
      <c r="F26" s="15">
        <f>+F27</f>
        <v>0</v>
      </c>
      <c r="G26" s="15">
        <f>+G27</f>
        <v>0</v>
      </c>
      <c r="H26" s="15">
        <f>+H27</f>
        <v>0</v>
      </c>
      <c r="I26" s="20">
        <f t="shared" si="1"/>
        <v>0</v>
      </c>
      <c r="J26" s="3"/>
    </row>
    <row r="27" spans="1:10" x14ac:dyDescent="0.25">
      <c r="A27" s="17"/>
      <c r="B27" s="18" t="s">
        <v>30</v>
      </c>
      <c r="C27" s="18"/>
      <c r="D27" s="19">
        <v>0</v>
      </c>
      <c r="E27" s="19">
        <v>0</v>
      </c>
      <c r="F27" s="19">
        <f>+D27+E27</f>
        <v>0</v>
      </c>
      <c r="G27" s="19">
        <v>0</v>
      </c>
      <c r="H27" s="19">
        <v>0</v>
      </c>
      <c r="I27" s="20">
        <f t="shared" si="1"/>
        <v>0</v>
      </c>
      <c r="J27" s="3"/>
    </row>
    <row r="28" spans="1:10" x14ac:dyDescent="0.25">
      <c r="A28" s="32"/>
      <c r="B28" s="33"/>
      <c r="C28" s="34"/>
      <c r="D28" s="35"/>
      <c r="E28" s="35"/>
      <c r="F28" s="35"/>
      <c r="G28" s="35"/>
      <c r="H28" s="35"/>
      <c r="I28" s="20">
        <f t="shared" si="1"/>
        <v>0</v>
      </c>
      <c r="J28" s="3"/>
    </row>
    <row r="29" spans="1:10" x14ac:dyDescent="0.25">
      <c r="A29" s="36"/>
      <c r="B29" s="37"/>
      <c r="C29" s="38" t="s">
        <v>31</v>
      </c>
      <c r="D29" s="39">
        <f>+D7+D8+D9+D10+D13+D18+D19+D21+D26</f>
        <v>122681440.48999999</v>
      </c>
      <c r="E29" s="39">
        <f>+E7+E8+E9+E10+E13+E18+E19+E21+E26+E24+E14</f>
        <v>82748364.299999997</v>
      </c>
      <c r="F29" s="39">
        <f>+F7+F8+F9+F10+F13+F18+F19+F21+F26+F24+F14</f>
        <v>205429804.78999999</v>
      </c>
      <c r="G29" s="39">
        <f>+G7+G8+G9+G10+G13+G18+G19+G21+G26+G24+G14</f>
        <v>156040648.93000001</v>
      </c>
      <c r="H29" s="39">
        <f>+H7+H8+H9+H10+H13+H18+H19+H21+H26+H24+H14</f>
        <v>156040648.93000001</v>
      </c>
      <c r="I29" s="39">
        <f t="shared" si="1"/>
        <v>33359208.440000013</v>
      </c>
      <c r="J29" s="3"/>
    </row>
    <row r="30" spans="1:10" x14ac:dyDescent="0.2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3"/>
    </row>
    <row r="31" spans="1:10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3"/>
    </row>
    <row r="32" spans="1:10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3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3"/>
    </row>
    <row r="37" spans="1:10" x14ac:dyDescent="0.25">
      <c r="A37" s="41"/>
      <c r="B37" s="41"/>
      <c r="C37" s="42"/>
      <c r="D37" s="41"/>
      <c r="E37" s="41"/>
      <c r="F37" s="42"/>
      <c r="G37" s="42"/>
      <c r="H37" s="42"/>
      <c r="I37" s="43"/>
      <c r="J37" s="44"/>
    </row>
    <row r="38" spans="1:10" x14ac:dyDescent="0.25">
      <c r="A38" s="41"/>
      <c r="B38" s="41"/>
      <c r="C38" s="45" t="s">
        <v>33</v>
      </c>
      <c r="D38" s="45"/>
      <c r="E38" s="46"/>
      <c r="F38" s="47" t="s">
        <v>34</v>
      </c>
      <c r="G38" s="47"/>
      <c r="H38" s="47"/>
      <c r="I38" s="48"/>
      <c r="J38" s="48"/>
    </row>
    <row r="39" spans="1:10" x14ac:dyDescent="0.25">
      <c r="A39" s="41"/>
      <c r="B39" s="41"/>
      <c r="C39" s="45" t="s">
        <v>35</v>
      </c>
      <c r="D39" s="49"/>
      <c r="E39" s="50"/>
      <c r="F39" s="51" t="s">
        <v>36</v>
      </c>
      <c r="G39" s="51"/>
      <c r="H39" s="51"/>
      <c r="I39" s="51"/>
      <c r="J39" s="51"/>
    </row>
  </sheetData>
  <mergeCells count="17">
    <mergeCell ref="B24:C24"/>
    <mergeCell ref="B27:C27"/>
    <mergeCell ref="F38:H38"/>
    <mergeCell ref="F39:H39"/>
    <mergeCell ref="I39:J39"/>
    <mergeCell ref="B10:C10"/>
    <mergeCell ref="B13:C13"/>
    <mergeCell ref="B18:C18"/>
    <mergeCell ref="B19:C19"/>
    <mergeCell ref="B22:C22"/>
    <mergeCell ref="B23:C23"/>
    <mergeCell ref="A2:C4"/>
    <mergeCell ref="D2:H2"/>
    <mergeCell ref="I2:I3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2018-10-17T15:37:15Z</dcterms:created>
  <dcterms:modified xsi:type="dcterms:W3CDTF">2018-10-17T15:38:20Z</dcterms:modified>
</cp:coreProperties>
</file>