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8" i="1" l="1"/>
  <c r="D618" i="1"/>
  <c r="C618" i="1"/>
  <c r="E609" i="1"/>
  <c r="E567" i="1"/>
  <c r="E573" i="1" s="1"/>
  <c r="E490" i="1"/>
  <c r="D490" i="1"/>
  <c r="C490" i="1"/>
  <c r="E460" i="1"/>
  <c r="D460" i="1"/>
  <c r="C460" i="1"/>
  <c r="C259" i="1"/>
  <c r="C252" i="1"/>
  <c r="C245" i="1"/>
  <c r="C238" i="1"/>
  <c r="F230" i="1"/>
  <c r="E230" i="1"/>
  <c r="D230" i="1"/>
  <c r="C181" i="1"/>
  <c r="C168" i="1"/>
  <c r="E159" i="1"/>
  <c r="D159" i="1"/>
  <c r="C159" i="1"/>
  <c r="C65" i="1"/>
  <c r="C58" i="1"/>
  <c r="C48" i="1"/>
  <c r="F38" i="1"/>
  <c r="E38" i="1"/>
  <c r="D38" i="1"/>
  <c r="C38" i="1"/>
  <c r="E29" i="1"/>
  <c r="D29" i="1"/>
  <c r="C29" i="1"/>
  <c r="E19" i="1"/>
  <c r="C19" i="1"/>
</calcChain>
</file>

<file path=xl/sharedStrings.xml><?xml version="1.0" encoding="utf-8"?>
<sst xmlns="http://schemas.openxmlformats.org/spreadsheetml/2006/main" count="551" uniqueCount="500">
  <si>
    <t xml:space="preserve">NOTAS A LOS ESTADOS FINANCIEROS </t>
  </si>
  <si>
    <t>Al 31 de Diciembre de 2016</t>
  </si>
  <si>
    <t>Ente Público:</t>
  </si>
  <si>
    <t xml:space="preserve">      INSTITUTO TECNOLÓGICO SUPERIOR DE IRAPUATO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</si>
  <si>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</si>
  <si>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</si>
  <si>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</si>
  <si>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</si>
  <si>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</si>
  <si>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</si>
  <si>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</si>
  <si>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</si>
  <si>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</si>
  <si>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</si>
  <si>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</si>
  <si>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1121   INVERSIONES FINANCIERAS DE C.P.</t>
  </si>
  <si>
    <t>* DERECHOSA RECIBIR EFECTIVO Y EQUIVALENTES Y BIENES O SERVICIOS A RECIBIR</t>
  </si>
  <si>
    <t>ESF-02 INGRESOS P/RECUPERAR</t>
  </si>
  <si>
    <t>2016</t>
  </si>
  <si>
    <t>2015</t>
  </si>
  <si>
    <t xml:space="preserve"> </t>
  </si>
  <si>
    <t>1122102001  C. X C. VTA. B. Y S.</t>
  </si>
  <si>
    <t>1122602001  CXC ENT FED Y M</t>
  </si>
  <si>
    <t>1122602002  CXC ENT FEDERACIÓN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</si>
  <si>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</si>
  <si>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</si>
  <si>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</si>
  <si>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</si>
  <si>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</si>
  <si>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</si>
  <si>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</si>
  <si>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</si>
  <si>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</si>
  <si>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1141001003  ALMACEN DE BIENS MU</t>
  </si>
  <si>
    <t>1145400001  BIENES MUEBLES EN TRÁNSITO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</si>
  <si>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</si>
  <si>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</si>
  <si>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</si>
  <si>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</si>
  <si>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</si>
  <si>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</si>
  <si>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</si>
  <si>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</si>
  <si>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</si>
  <si>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</si>
  <si>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</si>
  <si>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</si>
  <si>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</si>
  <si>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</si>
  <si>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</si>
  <si>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</si>
  <si>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</si>
  <si>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</si>
  <si>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</si>
  <si>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1236200002  CONST PROCESO CIERRE</t>
  </si>
  <si>
    <t>1236262200  EDIFICIO NO HABITACI</t>
  </si>
  <si>
    <t>1236462400  División de terrenos</t>
  </si>
  <si>
    <t>1230   BIENES INMUEBLES, INFRAESTRUCTURA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</si>
  <si>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</si>
  <si>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</si>
  <si>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</si>
  <si>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</si>
  <si>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</si>
  <si>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</si>
  <si>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</si>
  <si>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</si>
  <si>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</si>
  <si>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</si>
  <si>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</si>
  <si>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</si>
  <si>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</si>
  <si>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</si>
  <si>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</si>
  <si>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</si>
  <si>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</si>
  <si>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</si>
  <si>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</si>
  <si>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1244954901  OTROS EQUIPOS DE TRANSPORTES 2010</t>
  </si>
  <si>
    <t>1246156100  MAQUINARIA Y EQUIPO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</si>
  <si>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</si>
  <si>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</si>
  <si>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</si>
  <si>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</si>
  <si>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</si>
  <si>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</si>
  <si>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</si>
  <si>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</si>
  <si>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</si>
  <si>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</si>
  <si>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</si>
  <si>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</si>
  <si>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</si>
  <si>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</si>
  <si>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</si>
  <si>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</si>
  <si>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</si>
  <si>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</si>
  <si>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</si>
  <si>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</si>
  <si>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</si>
  <si>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</si>
  <si>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</si>
  <si>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</si>
  <si>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</si>
  <si>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</si>
  <si>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</si>
  <si>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</si>
  <si>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</si>
  <si>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</si>
  <si>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</si>
  <si>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</si>
  <si>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</si>
  <si>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</si>
  <si>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</si>
  <si>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</si>
  <si>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</si>
  <si>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</si>
  <si>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</si>
  <si>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</si>
  <si>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</si>
  <si>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</si>
  <si>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</si>
  <si>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</si>
  <si>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</si>
  <si>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</si>
  <si>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</si>
  <si>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</si>
  <si>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</si>
  <si>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</si>
  <si>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</si>
  <si>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2111102001  SUELDOS DEVENGADOS E</t>
  </si>
  <si>
    <t>2111401003  APORTACION PATRONAL IMSS</t>
  </si>
  <si>
    <t>2112101001  PROVEEDORES DE BIENES Y SERVICIOS</t>
  </si>
  <si>
    <t>2112101002  PADRON UNICO DE PROVEEDORES</t>
  </si>
  <si>
    <t>2112102001  PROVEEDORES EJE ANT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</si>
  <si>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</si>
  <si>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</si>
  <si>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</si>
  <si>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</si>
  <si>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</si>
  <si>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</si>
  <si>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</si>
  <si>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</si>
  <si>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</si>
  <si>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</si>
  <si>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</si>
  <si>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</si>
  <si>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</si>
  <si>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</si>
  <si>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</si>
  <si>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2119901072  PCE 07 CAP 2000</t>
  </si>
  <si>
    <t>2119901073  PCE 07 CAP 3000</t>
  </si>
  <si>
    <t>2119901075  PCE 07 CAP 5000</t>
  </si>
  <si>
    <t>2119901076  PCE 07 CAP 6000</t>
  </si>
  <si>
    <t>2119901083  PCE 08 CAP 3000</t>
  </si>
  <si>
    <t>2119901086  PCE 08 CAP 6000</t>
  </si>
  <si>
    <t>2119901091  PCE 09 CAP 1000</t>
  </si>
  <si>
    <t>2119901093  PCE 09 CAP 3000</t>
  </si>
  <si>
    <t>2119901096  PCE 09 CAP 6000</t>
  </si>
  <si>
    <t>2119901103  PCE 10 CAP 3000</t>
  </si>
  <si>
    <t>2119901105  PCE 10 CAP 5000</t>
  </si>
  <si>
    <t>2119901106  PCE 10 CAP 6000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</si>
  <si>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</si>
  <si>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</si>
  <si>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</si>
  <si>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</si>
  <si>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</si>
  <si>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</si>
  <si>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</si>
  <si>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</si>
  <si>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</si>
  <si>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2161001001  DEPOSITOS EN GARANTÍA</t>
  </si>
  <si>
    <t>2160  FONDOS Y BIENES DE TERCEROS EN GAR</t>
  </si>
  <si>
    <t>ESF-13  TOTAL</t>
  </si>
  <si>
    <t>ESF-13 PASIVO DIFERIDO A LARGO PLAZO</t>
  </si>
  <si>
    <t>2240 PASIVOS DIFERIDOS A LARGO PLAZO</t>
  </si>
  <si>
    <t>ESF-14 OTROS PASIVOS CIRCULANTES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</si>
  <si>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</si>
  <si>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</si>
  <si>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</si>
  <si>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</si>
  <si>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</si>
  <si>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</si>
  <si>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</si>
  <si>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</si>
  <si>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4151 Produc. Derivados del Uso y Aprov.</t>
  </si>
  <si>
    <t>4159510710  REEXPEDICIÓN DE CREDENCIAL</t>
  </si>
  <si>
    <t>4159510715  GESTORIA DE TITULACION</t>
  </si>
  <si>
    <t>4159510805  POR CONCEPTO DE CURSOS DE IDIOMAS</t>
  </si>
  <si>
    <t>4159510902  EXAMENES DE ADMISIÓN</t>
  </si>
  <si>
    <t>4159510903  EXAMENES DE INGLÉS</t>
  </si>
  <si>
    <t>4159511104  OTROS PRODUCTOS</t>
  </si>
  <si>
    <t>4159 Otros Productos que Generan Ing.</t>
  </si>
  <si>
    <t>4150 Productos de Tipo Corriente</t>
  </si>
  <si>
    <t>4163610031  INDEMNIZACIONES (REC</t>
  </si>
  <si>
    <t>4163 Indemnizaciones</t>
  </si>
  <si>
    <t>4169610004  PROYECTOS DE INVESTIGACION</t>
  </si>
  <si>
    <t>4169610005  APORTACIONES</t>
  </si>
  <si>
    <t>4169610009  OTROS INGRESOS</t>
  </si>
  <si>
    <t>4169610012  INFRACCIONES Y MULTAS</t>
  </si>
  <si>
    <t>4169 Otros Aprovechamientos</t>
  </si>
  <si>
    <t>4160 Aprovechamientos de Tipo Corriente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</si>
  <si>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</si>
  <si>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</si>
  <si>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</si>
  <si>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</si>
  <si>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</si>
  <si>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4213837000  CONVENIO INVERSIONES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</si>
  <si>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</si>
  <si>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</si>
  <si>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</si>
  <si>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</si>
  <si>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</si>
  <si>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</si>
  <si>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</si>
  <si>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4222922000  MUNICIPAL MATERIALES</t>
  </si>
  <si>
    <t>4222923000  MUNICIPAL SERVICIOS GENERALES</t>
  </si>
  <si>
    <t>4222924000  MUNICIPAL AYUDAS Y SUBSIDIOS</t>
  </si>
  <si>
    <t>4222 Trans. al Resto del Sector Púb.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</si>
  <si>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</si>
  <si>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</si>
  <si>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</si>
  <si>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</si>
  <si>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</si>
  <si>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</si>
  <si>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</si>
  <si>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ERA-02  TOTAL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</si>
  <si>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</si>
  <si>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</si>
  <si>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</si>
  <si>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</si>
  <si>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</si>
  <si>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</si>
  <si>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</si>
  <si>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</si>
  <si>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</si>
  <si>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</si>
  <si>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</si>
  <si>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</si>
  <si>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</si>
  <si>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</si>
  <si>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</si>
  <si>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</si>
  <si>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</si>
  <si>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</si>
  <si>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</si>
  <si>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</si>
  <si>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</si>
  <si>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UT. SERV. ALIM.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</si>
  <si>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</si>
  <si>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</si>
  <si>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</si>
  <si>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</si>
  <si>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</si>
  <si>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</si>
  <si>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</si>
  <si>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</si>
  <si>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</si>
  <si>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</si>
  <si>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</si>
  <si>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MED. Y P. FARMA.</t>
  </si>
  <si>
    <t>5125254000  MAT., A. Y S. MED.</t>
  </si>
  <si>
    <t>5125255000  MAT., A. Y S. LAB.</t>
  </si>
  <si>
    <t>5125256000  FIB. SINTET. HULE</t>
  </si>
  <si>
    <t>5125259000  OTROS PRODUCTOS QUÍMICOS</t>
  </si>
  <si>
    <t>5126261000  COMB., LUBRICA.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</si>
  <si>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</si>
  <si>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</si>
  <si>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</si>
  <si>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</si>
  <si>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</si>
  <si>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REF., AC. Y H. M.</t>
  </si>
  <si>
    <t>5129293000  REF. A. EQ. EDU Y R</t>
  </si>
  <si>
    <t>5129294000  R. Y A. E. COMPU.</t>
  </si>
  <si>
    <t>5129295000  REF. MÉD. Y LAB.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</si>
  <si>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</si>
  <si>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</si>
  <si>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</si>
  <si>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</si>
  <si>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</si>
  <si>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</si>
  <si>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</si>
  <si>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</si>
  <si>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</si>
  <si>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</si>
  <si>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</si>
  <si>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5132327000  ARRE. ACT. INTANG</t>
  </si>
  <si>
    <t>5133331000  S. L. CONTA. A.R.</t>
  </si>
  <si>
    <t>5133332000  S. D. ARQ. IN. RE.</t>
  </si>
  <si>
    <t>5133333000  S. C. A. P.T. INFO.</t>
  </si>
  <si>
    <t>5133334000  CAPACITACIÓN</t>
  </si>
  <si>
    <t>5133335000  SERVICIOS DE INVESTI</t>
  </si>
  <si>
    <t>5133336000  S. A. AD., COPI. E I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</si>
  <si>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</si>
  <si>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</si>
  <si>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</si>
  <si>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</si>
  <si>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</si>
  <si>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</si>
  <si>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C. Y MTO. M.I.</t>
  </si>
  <si>
    <t>5135352000  I.R.M.M. E.A.E.R.</t>
  </si>
  <si>
    <t>5135353000  I.R.M.E.C. Y T.I.</t>
  </si>
  <si>
    <t>5135354000  I.R.M.E.I.M.Y L.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</si>
  <si>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</si>
  <si>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</si>
  <si>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</si>
  <si>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</si>
  <si>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</si>
  <si>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</si>
  <si>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5137371000  PASAJES AEREOS</t>
  </si>
  <si>
    <t>5137372000  PASAJES TERRESTRES</t>
  </si>
  <si>
    <t>5137375000  VIATICOS EN EL PAIS</t>
  </si>
  <si>
    <t>5137376000  VIÁTICOS EN EL EXTRANJERO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</si>
  <si>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</si>
  <si>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</si>
  <si>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</si>
  <si>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</si>
  <si>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</si>
  <si>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</si>
  <si>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</si>
  <si>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5241441000  AYUDAS SOCIALES A PERSONAS</t>
  </si>
  <si>
    <t>5242442000  BECAS O. AYUDA</t>
  </si>
  <si>
    <t>5243445000  AYUDA SOC. CULT.</t>
  </si>
  <si>
    <t>5513258300  D.A EDIFICIOS NO RESIDENCIALES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</si>
  <si>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</si>
  <si>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</si>
  <si>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</si>
  <si>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</si>
  <si>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</si>
  <si>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</si>
  <si>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</si>
  <si>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</si>
  <si>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</si>
  <si>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5515454100  DEP. AUTOMOVILES Y CAMIONES</t>
  </si>
  <si>
    <t>5515454200  DEP. CARROCERIAS Y REMOLQUES</t>
  </si>
  <si>
    <t>5515454900  DEP. OTROS EQUIPOS DE TRANSPORTE</t>
  </si>
  <si>
    <t>5515656200  DEP. MAQUINARIA Y EQ</t>
  </si>
  <si>
    <t>5515656300  DEP. MAQUINARIA Y EQ</t>
  </si>
  <si>
    <t>5515656400  DEP.SISTEMAS DE AIRE</t>
  </si>
  <si>
    <t>5515656500  DEP. EQUIPOS DE COMU</t>
  </si>
  <si>
    <t>5515656600  DEP. EQUIPO DE GENER</t>
  </si>
  <si>
    <t>5515656700  DEP. HERRAMIENTAS Y</t>
  </si>
  <si>
    <t>5515656900  DEP. OTROS EQUIPOS</t>
  </si>
  <si>
    <t>5515751300  DEP. BIENES ARTISTIC</t>
  </si>
  <si>
    <t>ERA-03  TOTAL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</si>
  <si>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</si>
  <si>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</si>
  <si>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</si>
  <si>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</si>
  <si>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</si>
  <si>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</si>
  <si>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</si>
  <si>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</si>
  <si>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</si>
  <si>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</si>
  <si>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</si>
  <si>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</si>
  <si>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3111924206  MUNICIPAL OBRA PÚBLICA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</si>
  <si>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</si>
  <si>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</si>
  <si>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</si>
  <si>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</si>
  <si>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</si>
  <si>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</si>
  <si>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</si>
  <si>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</si>
  <si>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</si>
  <si>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</si>
  <si>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</si>
  <si>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</si>
  <si>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</si>
  <si>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</si>
  <si>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</si>
  <si>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</si>
  <si>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</si>
  <si>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</si>
  <si>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</si>
  <si>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</si>
  <si>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</si>
  <si>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</si>
  <si>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</si>
  <si>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</si>
  <si>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</si>
  <si>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</si>
  <si>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</si>
  <si>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</si>
  <si>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</si>
  <si>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</si>
  <si>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</si>
  <si>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</si>
  <si>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</si>
  <si>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</si>
  <si>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</si>
  <si>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3243000001  RESERVA DE PATRIMONIO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</si>
  <si>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</si>
  <si>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</si>
  <si>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</si>
  <si>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</si>
  <si>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</si>
  <si>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1112101002  BANAMEX  3410593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</si>
  <si>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</si>
  <si>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</si>
  <si>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</si>
  <si>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</si>
  <si>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</si>
  <si>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</si>
  <si>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</si>
  <si>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</si>
  <si>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</si>
  <si>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</si>
  <si>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</si>
  <si>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</si>
  <si>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</si>
  <si>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</si>
  <si>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1112102017  BANCOMER 0191822756 PAFP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</si>
  <si>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</si>
  <si>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</si>
  <si>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</si>
  <si>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</si>
  <si>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</si>
  <si>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1112102024  BANCOMER 0197202776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</si>
  <si>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</si>
  <si>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</si>
  <si>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</si>
  <si>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</si>
  <si>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</si>
  <si>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1112102032  BANCOMER 0199691375</t>
  </si>
  <si>
    <t>1112102033  BANCOMER 0101086723</t>
  </si>
  <si>
    <t>1112102034  BANCOMER 0103302385</t>
  </si>
  <si>
    <t>1112102035  BANCOMER 0103302105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</si>
  <si>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</si>
  <si>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</si>
  <si>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</si>
  <si>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</si>
  <si>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</si>
  <si>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</si>
  <si>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</si>
  <si>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</si>
  <si>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</si>
  <si>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</si>
  <si>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</si>
  <si>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</si>
  <si>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</si>
  <si>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</si>
  <si>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</si>
  <si>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</si>
  <si>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>EFE-02   TOTAL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</si>
  <si>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</si>
  <si>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</si>
  <si>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</si>
  <si>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</si>
  <si>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31 de Agosto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</si>
  <si>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</si>
  <si>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</si>
  <si>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</si>
  <si>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</si>
  <si>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</si>
  <si>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</si>
  <si>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</si>
  <si>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</si>
  <si>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</si>
  <si>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</si>
  <si>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</si>
  <si>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</si>
  <si>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</si>
  <si>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</si>
  <si>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</si>
  <si>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al 31 de Agosto 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</si>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</sst>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.00;\-#,##0.00;&quot; &quot;"/>
    <numFmt numFmtId="166" formatCode="#,##0;\-#,##0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5"/>
      <color theme="1"/>
      <name val="Arial"/>
      <family val="2"/>
    </font>
    <font>
      <b/>
      <u/>
      <sz val="15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17" fillId="0" borderId="0" applyFont="0" applyFill="0" applyBorder="0" applyAlignment="0" applyProtection="0"/>
  </cellStyleXfs>
  <cellXfs count="184">
    <xf numFmtId="0" fontId="0" fillId="0" borderId="0" xfId="0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3" borderId="0" xfId="0" applyFont="1" applyFill="1"/>
    <xf numFmtId="0" fontId="6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/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justify"/>
    </xf>
    <xf numFmtId="0" fontId="12" fillId="0" borderId="0" xfId="0" applyFont="1"/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2" fillId="3" borderId="0" xfId="0" applyFont="1" applyFill="1" applyBorder="1"/>
    <xf numFmtId="0" fontId="10" fillId="3" borderId="0" xfId="0" applyFont="1" applyFill="1" applyBorder="1"/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/>
    </xf>
    <xf numFmtId="0" fontId="2" fillId="0" borderId="0" xfId="0" applyFont="1" applyFill="1"/>
    <xf numFmtId="49" fontId="11" fillId="0" borderId="2" xfId="0" applyNumberFormat="1" applyFont="1" applyFill="1" applyBorder="1" applyAlignment="1">
      <alignment horizontal="left"/>
    </xf>
    <xf numFmtId="165" fontId="2" fillId="0" borderId="2" xfId="0" applyNumberFormat="1" applyFont="1" applyFill="1" applyBorder="1"/>
    <xf numFmtId="165" fontId="12" fillId="0" borderId="3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5" fontId="12" fillId="0" borderId="2" xfId="0" applyNumberFormat="1" applyFont="1" applyFill="1" applyBorder="1"/>
    <xf numFmtId="49" fontId="11" fillId="0" borderId="4" xfId="0" applyNumberFormat="1" applyFont="1" applyFill="1" applyBorder="1" applyAlignment="1">
      <alignment horizontal="left"/>
    </xf>
    <xf numFmtId="0" fontId="10" fillId="3" borderId="5" xfId="0" applyFont="1" applyFill="1" applyBorder="1"/>
    <xf numFmtId="43" fontId="11" fillId="2" borderId="1" xfId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4" fillId="3" borderId="0" xfId="0" applyFont="1" applyFill="1" applyBorder="1"/>
    <xf numFmtId="49" fontId="11" fillId="3" borderId="5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11" fillId="3" borderId="0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left"/>
    </xf>
    <xf numFmtId="165" fontId="2" fillId="3" borderId="2" xfId="0" applyNumberFormat="1" applyFont="1" applyFill="1" applyBorder="1"/>
    <xf numFmtId="165" fontId="15" fillId="3" borderId="2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left"/>
    </xf>
    <xf numFmtId="165" fontId="2" fillId="3" borderId="4" xfId="0" applyNumberFormat="1" applyFont="1" applyFill="1" applyBorder="1"/>
    <xf numFmtId="0" fontId="10" fillId="3" borderId="0" xfId="0" applyFont="1" applyFill="1"/>
    <xf numFmtId="165" fontId="12" fillId="3" borderId="4" xfId="0" applyNumberFormat="1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left"/>
    </xf>
    <xf numFmtId="165" fontId="12" fillId="3" borderId="7" xfId="0" applyNumberFormat="1" applyFont="1" applyFill="1" applyBorder="1"/>
    <xf numFmtId="165" fontId="12" fillId="3" borderId="3" xfId="0" applyNumberFormat="1" applyFont="1" applyFill="1" applyBorder="1"/>
    <xf numFmtId="165" fontId="12" fillId="3" borderId="5" xfId="0" applyNumberFormat="1" applyFont="1" applyFill="1" applyBorder="1"/>
    <xf numFmtId="165" fontId="16" fillId="3" borderId="2" xfId="0" applyNumberFormat="1" applyFont="1" applyFill="1" applyBorder="1" applyAlignment="1">
      <alignment horizontal="center"/>
    </xf>
    <xf numFmtId="165" fontId="12" fillId="3" borderId="2" xfId="0" applyNumberFormat="1" applyFont="1" applyFill="1" applyBorder="1"/>
    <xf numFmtId="49" fontId="11" fillId="3" borderId="8" xfId="0" applyNumberFormat="1" applyFont="1" applyFill="1" applyBorder="1" applyAlignment="1">
      <alignment horizontal="left"/>
    </xf>
    <xf numFmtId="165" fontId="12" fillId="3" borderId="9" xfId="0" applyNumberFormat="1" applyFont="1" applyFill="1" applyBorder="1"/>
    <xf numFmtId="165" fontId="11" fillId="2" borderId="10" xfId="0" applyNumberFormat="1" applyFont="1" applyFill="1" applyBorder="1"/>
    <xf numFmtId="165" fontId="11" fillId="2" borderId="11" xfId="0" applyNumberFormat="1" applyFont="1" applyFill="1" applyBorder="1"/>
    <xf numFmtId="165" fontId="11" fillId="2" borderId="12" xfId="0" applyNumberFormat="1" applyFont="1" applyFill="1" applyBorder="1"/>
    <xf numFmtId="165" fontId="11" fillId="3" borderId="0" xfId="0" applyNumberFormat="1" applyFont="1" applyFill="1" applyBorder="1"/>
    <xf numFmtId="49" fontId="11" fillId="2" borderId="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left"/>
    </xf>
    <xf numFmtId="165" fontId="16" fillId="3" borderId="0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/>
    </xf>
    <xf numFmtId="166" fontId="2" fillId="0" borderId="2" xfId="0" applyNumberFormat="1" applyFont="1" applyFill="1" applyBorder="1"/>
    <xf numFmtId="166" fontId="2" fillId="3" borderId="2" xfId="0" applyNumberFormat="1" applyFont="1" applyFill="1" applyBorder="1"/>
    <xf numFmtId="165" fontId="0" fillId="3" borderId="2" xfId="0" applyNumberFormat="1" applyFill="1" applyBorder="1"/>
    <xf numFmtId="165" fontId="11" fillId="3" borderId="1" xfId="0" applyNumberFormat="1" applyFont="1" applyFill="1" applyBorder="1"/>
    <xf numFmtId="0" fontId="2" fillId="2" borderId="1" xfId="0" applyFont="1" applyFill="1" applyBorder="1"/>
    <xf numFmtId="49" fontId="8" fillId="3" borderId="6" xfId="0" applyNumberFormat="1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165" fontId="2" fillId="3" borderId="3" xfId="0" applyNumberFormat="1" applyFont="1" applyFill="1" applyBorder="1"/>
    <xf numFmtId="165" fontId="13" fillId="3" borderId="2" xfId="0" applyNumberFormat="1" applyFont="1" applyFill="1" applyBorder="1" applyAlignment="1">
      <alignment horizontal="center"/>
    </xf>
    <xf numFmtId="0" fontId="0" fillId="0" borderId="4" xfId="0" applyBorder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4" applyNumberFormat="1" applyFont="1" applyBorder="1" applyAlignment="1"/>
    <xf numFmtId="0" fontId="2" fillId="3" borderId="6" xfId="0" applyFont="1" applyFill="1" applyBorder="1"/>
    <xf numFmtId="0" fontId="15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8" xfId="0" applyFont="1" applyFill="1" applyBorder="1"/>
    <xf numFmtId="0" fontId="2" fillId="3" borderId="4" xfId="0" applyFont="1" applyFill="1" applyBorder="1"/>
    <xf numFmtId="165" fontId="2" fillId="2" borderId="4" xfId="0" applyNumberFormat="1" applyFont="1" applyFill="1" applyBorder="1"/>
    <xf numFmtId="4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" fontId="13" fillId="0" borderId="0" xfId="4" applyNumberFormat="1" applyFont="1" applyFill="1" applyBorder="1" applyAlignment="1">
      <alignment horizontal="center" wrapText="1"/>
    </xf>
    <xf numFmtId="4" fontId="2" fillId="0" borderId="2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10" fillId="2" borderId="1" xfId="4" applyNumberFormat="1" applyFont="1" applyFill="1" applyBorder="1" applyAlignment="1">
      <alignment horizontal="center" vertical="center" wrapText="1"/>
    </xf>
    <xf numFmtId="4" fontId="2" fillId="0" borderId="0" xfId="4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left"/>
    </xf>
    <xf numFmtId="49" fontId="8" fillId="3" borderId="5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49" fontId="2" fillId="0" borderId="3" xfId="0" applyNumberFormat="1" applyFont="1" applyFill="1" applyBorder="1" applyAlignment="1">
      <alignment wrapText="1"/>
    </xf>
    <xf numFmtId="165" fontId="11" fillId="3" borderId="4" xfId="0" applyNumberFormat="1" applyFont="1" applyFill="1" applyBorder="1"/>
    <xf numFmtId="0" fontId="10" fillId="2" borderId="1" xfId="3" applyFont="1" applyFill="1" applyBorder="1" applyAlignment="1">
      <alignment horizontal="left" vertical="center" wrapText="1"/>
    </xf>
    <xf numFmtId="165" fontId="11" fillId="2" borderId="1" xfId="0" applyNumberFormat="1" applyFont="1" applyFill="1" applyBorder="1"/>
    <xf numFmtId="165" fontId="2" fillId="3" borderId="0" xfId="0" applyNumberFormat="1" applyFont="1" applyFill="1"/>
    <xf numFmtId="49" fontId="8" fillId="3" borderId="2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0" fontId="2" fillId="3" borderId="7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0" fillId="2" borderId="1" xfId="3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left"/>
    </xf>
    <xf numFmtId="4" fontId="2" fillId="3" borderId="0" xfId="0" applyNumberFormat="1" applyFont="1" applyFill="1" applyBorder="1"/>
    <xf numFmtId="0" fontId="2" fillId="3" borderId="3" xfId="0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3" fontId="19" fillId="0" borderId="1" xfId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43" fontId="18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20" fillId="0" borderId="0" xfId="0" applyFont="1"/>
    <xf numFmtId="4" fontId="19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0" fontId="9" fillId="0" borderId="0" xfId="0" applyFont="1" applyBorder="1" applyAlignment="1">
      <alignment horizontal="center"/>
    </xf>
    <xf numFmtId="166" fontId="2" fillId="3" borderId="7" xfId="0" applyNumberFormat="1" applyFont="1" applyFill="1" applyBorder="1"/>
    <xf numFmtId="165" fontId="2" fillId="3" borderId="7" xfId="0" applyNumberFormat="1" applyFont="1" applyFill="1" applyBorder="1"/>
    <xf numFmtId="166" fontId="2" fillId="3" borderId="5" xfId="0" applyNumberFormat="1" applyFont="1" applyFill="1" applyBorder="1"/>
    <xf numFmtId="165" fontId="13" fillId="3" borderId="5" xfId="0" applyNumberFormat="1" applyFont="1" applyFill="1" applyBorder="1" applyAlignment="1">
      <alignment horizontal="center"/>
    </xf>
    <xf numFmtId="165" fontId="2" fillId="3" borderId="5" xfId="0" applyNumberFormat="1" applyFont="1" applyFill="1" applyBorder="1"/>
    <xf numFmtId="166" fontId="11" fillId="3" borderId="9" xfId="0" applyNumberFormat="1" applyFont="1" applyFill="1" applyBorder="1"/>
    <xf numFmtId="165" fontId="11" fillId="3" borderId="9" xfId="0" applyNumberFormat="1" applyFont="1" applyFill="1" applyBorder="1"/>
    <xf numFmtId="0" fontId="21" fillId="3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" fillId="3" borderId="0" xfId="0" applyFont="1" applyFill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</cellXfs>
  <cellStyles count="5">
    <cellStyle name="=C:\WINNT\SYSTEM32\COMMAND.COM" xfId="2"/>
    <cellStyle name="Millares" xfId="1" builtinId="3"/>
    <cellStyle name="Millares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639873</xdr:colOff>
      <xdr:row>33</xdr:row>
      <xdr:rowOff>63467</xdr:rowOff>
    </xdr:from>
    <xdr:ext cx="1925142" cy="561949"/>
    <xdr:sp macro="" textlink="">
      <xdr:nvSpPr>
        <xdr:cNvPr id="2" name="Rectángulo 1"/>
        <xdr:cNvSpPr/>
      </xdr:nvSpPr>
      <xdr:spPr>
        <a:xfrm>
          <a:off x="8107473" y="6045167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649941</xdr:colOff>
      <xdr:row>53</xdr:row>
      <xdr:rowOff>44824</xdr:rowOff>
    </xdr:from>
    <xdr:ext cx="1925142" cy="561949"/>
    <xdr:sp macro="" textlink="">
      <xdr:nvSpPr>
        <xdr:cNvPr id="3" name="Rectángulo 2"/>
        <xdr:cNvSpPr/>
      </xdr:nvSpPr>
      <xdr:spPr>
        <a:xfrm>
          <a:off x="8117541" y="10007974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1647265</xdr:colOff>
      <xdr:row>61</xdr:row>
      <xdr:rowOff>224117</xdr:rowOff>
    </xdr:from>
    <xdr:ext cx="1925142" cy="561949"/>
    <xdr:sp macro="" textlink="">
      <xdr:nvSpPr>
        <xdr:cNvPr id="4" name="Rectángulo 3"/>
        <xdr:cNvSpPr/>
      </xdr:nvSpPr>
      <xdr:spPr>
        <a:xfrm>
          <a:off x="7333690" y="11654117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154</xdr:row>
      <xdr:rowOff>11206</xdr:rowOff>
    </xdr:from>
    <xdr:ext cx="1925142" cy="561949"/>
    <xdr:sp macro="" textlink="">
      <xdr:nvSpPr>
        <xdr:cNvPr id="5" name="Rectángulo 4"/>
        <xdr:cNvSpPr/>
      </xdr:nvSpPr>
      <xdr:spPr>
        <a:xfrm>
          <a:off x="7467600" y="29100556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245283</xdr:colOff>
      <xdr:row>164</xdr:row>
      <xdr:rowOff>67236</xdr:rowOff>
    </xdr:from>
    <xdr:ext cx="1344920" cy="405432"/>
    <xdr:sp macro="" textlink="">
      <xdr:nvSpPr>
        <xdr:cNvPr id="6" name="Rectángulo 5"/>
        <xdr:cNvSpPr/>
      </xdr:nvSpPr>
      <xdr:spPr>
        <a:xfrm>
          <a:off x="5931708" y="31033011"/>
          <a:ext cx="134492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2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369799</xdr:colOff>
      <xdr:row>176</xdr:row>
      <xdr:rowOff>11205</xdr:rowOff>
    </xdr:from>
    <xdr:ext cx="1925142" cy="561949"/>
    <xdr:sp macro="" textlink="">
      <xdr:nvSpPr>
        <xdr:cNvPr id="7" name="Rectángulo 6"/>
        <xdr:cNvSpPr/>
      </xdr:nvSpPr>
      <xdr:spPr>
        <a:xfrm>
          <a:off x="6056224" y="33186780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247</xdr:row>
      <xdr:rowOff>291351</xdr:rowOff>
    </xdr:from>
    <xdr:ext cx="1925142" cy="561949"/>
    <xdr:sp macro="" textlink="">
      <xdr:nvSpPr>
        <xdr:cNvPr id="8" name="Rectángulo 7"/>
        <xdr:cNvSpPr/>
      </xdr:nvSpPr>
      <xdr:spPr>
        <a:xfrm>
          <a:off x="7467600" y="46859076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1697929</xdr:colOff>
      <xdr:row>614</xdr:row>
      <xdr:rowOff>8275</xdr:rowOff>
    </xdr:from>
    <xdr:ext cx="1925142" cy="561949"/>
    <xdr:sp macro="" textlink="">
      <xdr:nvSpPr>
        <xdr:cNvPr id="9" name="Rectángulo 8"/>
        <xdr:cNvSpPr/>
      </xdr:nvSpPr>
      <xdr:spPr>
        <a:xfrm>
          <a:off x="7384354" y="108974275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234</xdr:row>
      <xdr:rowOff>74539</xdr:rowOff>
    </xdr:from>
    <xdr:ext cx="2430247" cy="405432"/>
    <xdr:sp macro="" textlink="">
      <xdr:nvSpPr>
        <xdr:cNvPr id="10" name="Rectángulo 9"/>
        <xdr:cNvSpPr/>
      </xdr:nvSpPr>
      <xdr:spPr>
        <a:xfrm>
          <a:off x="5686425" y="44041939"/>
          <a:ext cx="2430247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2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twoCellAnchor>
    <xdr:from>
      <xdr:col>2</xdr:col>
      <xdr:colOff>47625</xdr:colOff>
      <xdr:row>5</xdr:row>
      <xdr:rowOff>0</xdr:rowOff>
    </xdr:from>
    <xdr:to>
      <xdr:col>3</xdr:col>
      <xdr:colOff>2912250</xdr:colOff>
      <xdr:row>5</xdr:row>
      <xdr:rowOff>0</xdr:rowOff>
    </xdr:to>
    <xdr:cxnSp macro="">
      <xdr:nvCxnSpPr>
        <xdr:cNvPr id="11" name="Conector recto 10"/>
        <xdr:cNvCxnSpPr/>
      </xdr:nvCxnSpPr>
      <xdr:spPr>
        <a:xfrm>
          <a:off x="5734050" y="962025"/>
          <a:ext cx="35123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31"/>
  <sheetViews>
    <sheetView tabSelected="1" workbookViewId="0">
      <selection activeCell="E620" sqref="E620"/>
    </sheetView>
  </sheetViews>
  <sheetFormatPr baseColWidth="10" defaultRowHeight="12.75" x14ac:dyDescent="0.2"/>
  <cols>
    <col min="1" max="1" width="11.42578125" style="1"/>
    <col min="2" max="2" width="73.85546875" style="1" customWidth="1"/>
    <col min="3" max="6" width="26.7109375" style="1" customWidth="1"/>
    <col min="7" max="7" width="14.85546875" style="1" bestFit="1" customWidth="1"/>
    <col min="8" max="8" width="13.42578125" style="1" bestFit="1" customWidth="1"/>
    <col min="9" max="16384" width="11.42578125" style="1"/>
  </cols>
  <sheetData>
    <row r="2" spans="1:17" ht="4.5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7" ht="15" customHeight="1" x14ac:dyDescent="0.2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7" ht="24" customHeight="1" x14ac:dyDescent="0.2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7" s="5" customFormat="1" ht="20.100000000000001" customHeight="1" x14ac:dyDescent="0.2">
      <c r="A5" s="2"/>
      <c r="B5" s="3" t="s">
        <v>2</v>
      </c>
      <c r="C5" s="4" t="s">
        <v>3</v>
      </c>
      <c r="E5" s="4"/>
      <c r="F5" s="4"/>
      <c r="G5" s="4"/>
      <c r="H5" s="4"/>
      <c r="I5" s="4"/>
      <c r="N5" s="4"/>
      <c r="O5" s="4"/>
      <c r="P5" s="6"/>
      <c r="Q5" s="7"/>
    </row>
    <row r="6" spans="1:17" s="8" customFormat="1" ht="6" customHeight="1" x14ac:dyDescent="0.25">
      <c r="B6" s="9"/>
      <c r="C6" s="9"/>
      <c r="D6" s="10"/>
    </row>
    <row r="7" spans="1:17" x14ac:dyDescent="0.2">
      <c r="B7" s="11" t="s">
        <v>4</v>
      </c>
      <c r="C7" s="12"/>
      <c r="D7" s="13"/>
      <c r="E7" s="13"/>
      <c r="F7" s="13"/>
    </row>
    <row r="8" spans="1:17" x14ac:dyDescent="0.2">
      <c r="B8" s="14"/>
      <c r="C8" s="15"/>
      <c r="D8" s="13"/>
      <c r="E8" s="13"/>
      <c r="F8" s="13"/>
    </row>
    <row r="9" spans="1:17" x14ac:dyDescent="0.2">
      <c r="B9" s="16" t="s">
        <v>5</v>
      </c>
      <c r="C9" s="15"/>
      <c r="D9" s="13"/>
      <c r="E9" s="13"/>
      <c r="F9" s="13"/>
    </row>
    <row r="10" spans="1:17" x14ac:dyDescent="0.2">
      <c r="C10" s="15"/>
    </row>
    <row r="11" spans="1:17" x14ac:dyDescent="0.2">
      <c r="B11" s="17" t="s">
        <v>6</v>
      </c>
      <c r="C11" s="18"/>
      <c r="D11" s="18"/>
      <c r="E11" s="18"/>
    </row>
    <row r="12" spans="1:17" x14ac:dyDescent="0.2">
      <c r="B12" s="19"/>
      <c r="C12" s="18"/>
      <c r="D12" s="18"/>
      <c r="E12" s="18"/>
    </row>
    <row r="13" spans="1:17" ht="20.25" customHeight="1" x14ac:dyDescent="0.25">
      <c r="B13" s="20" t="s">
        <v>7</v>
      </c>
      <c r="C13" s="21" t="s">
        <v>8</v>
      </c>
      <c r="D13" s="21" t="s">
        <v>9</v>
      </c>
      <c r="E13" s="21" t="s">
        <v>10</v>
      </c>
      <c r="G13" s="22"/>
      <c r="H13" s="18"/>
      <c r="I13" s="18"/>
      <c r="J13" s="18"/>
      <c r="K13" s="18"/>
    </row>
    <row r="14" spans="1:17" s="23" customFormat="1" ht="15" x14ac:dyDescent="0.25">
      <c r="B14" s="24" t="s">
        <v>11</v>
      </c>
      <c r="C14" s="25">
        <v>951996.48</v>
      </c>
      <c r="D14" s="26">
        <v>0</v>
      </c>
      <c r="E14" s="26">
        <v>0</v>
      </c>
      <c r="G14" s="27"/>
      <c r="H14" s="28"/>
      <c r="I14" s="28"/>
      <c r="J14" s="28"/>
      <c r="K14" s="28"/>
    </row>
    <row r="15" spans="1:17" s="23" customFormat="1" ht="15" x14ac:dyDescent="0.25">
      <c r="B15" s="24" t="s">
        <v>12</v>
      </c>
      <c r="C15" s="25">
        <v>5516051.0199999996</v>
      </c>
      <c r="D15" s="29">
        <v>0</v>
      </c>
      <c r="E15" s="29">
        <v>0</v>
      </c>
      <c r="G15" s="27"/>
      <c r="H15" s="28"/>
      <c r="I15" s="28"/>
      <c r="J15" s="28"/>
      <c r="K15" s="28"/>
    </row>
    <row r="16" spans="1:17" s="23" customFormat="1" ht="15" x14ac:dyDescent="0.25">
      <c r="B16" s="24" t="s">
        <v>13</v>
      </c>
      <c r="C16" s="25">
        <v>305790.46000000002</v>
      </c>
      <c r="D16" s="29">
        <v>0</v>
      </c>
      <c r="E16" s="29">
        <v>0</v>
      </c>
      <c r="G16" s="27"/>
      <c r="H16" s="28"/>
      <c r="I16" s="28"/>
      <c r="J16" s="28"/>
      <c r="K16" s="28"/>
    </row>
    <row r="17" spans="1:11" s="23" customFormat="1" ht="15" x14ac:dyDescent="0.25">
      <c r="B17" s="24" t="s">
        <v>14</v>
      </c>
      <c r="C17" s="25">
        <v>3451238.1</v>
      </c>
      <c r="D17" s="29"/>
      <c r="E17" s="29"/>
      <c r="G17" s="27"/>
      <c r="H17" s="28"/>
      <c r="I17" s="28"/>
      <c r="J17" s="28"/>
      <c r="K17" s="28"/>
    </row>
    <row r="18" spans="1:11" s="23" customFormat="1" ht="15" x14ac:dyDescent="0.25">
      <c r="B18" s="30" t="s">
        <v>15</v>
      </c>
      <c r="C18" s="25">
        <v>10225076.060000001</v>
      </c>
      <c r="D18" s="29"/>
      <c r="E18" s="29"/>
      <c r="G18" s="27"/>
    </row>
    <row r="19" spans="1:11" x14ac:dyDescent="0.2">
      <c r="A19" s="18"/>
      <c r="B19" s="31"/>
      <c r="C19" s="32">
        <f>SUM(C14:C17)</f>
        <v>10225076.060000001</v>
      </c>
      <c r="D19" s="33"/>
      <c r="E19" s="33">
        <f>SUM(E14:E17)</f>
        <v>0</v>
      </c>
    </row>
    <row r="20" spans="1:11" x14ac:dyDescent="0.2">
      <c r="B20" s="19"/>
      <c r="C20" s="18"/>
      <c r="D20" s="18"/>
      <c r="E20" s="18"/>
    </row>
    <row r="21" spans="1:11" x14ac:dyDescent="0.2">
      <c r="B21" s="19"/>
      <c r="C21" s="18"/>
      <c r="D21" s="18"/>
      <c r="E21" s="18"/>
    </row>
    <row r="22" spans="1:11" x14ac:dyDescent="0.2">
      <c r="B22" s="19"/>
      <c r="C22" s="18"/>
      <c r="D22" s="18"/>
      <c r="E22" s="18"/>
    </row>
    <row r="23" spans="1:11" x14ac:dyDescent="0.2">
      <c r="B23" s="17" t="s">
        <v>16</v>
      </c>
      <c r="C23" s="34"/>
      <c r="D23" s="18"/>
      <c r="E23" s="18"/>
    </row>
    <row r="25" spans="1:11" ht="18.75" customHeight="1" x14ac:dyDescent="0.25">
      <c r="B25" s="20" t="s">
        <v>17</v>
      </c>
      <c r="C25" s="21" t="s">
        <v>8</v>
      </c>
      <c r="D25" s="21" t="s">
        <v>18</v>
      </c>
      <c r="E25" s="21" t="s">
        <v>19</v>
      </c>
      <c r="F25" s="1" t="s">
        <v>20</v>
      </c>
      <c r="G25" s="22"/>
    </row>
    <row r="26" spans="1:11" s="23" customFormat="1" ht="15" x14ac:dyDescent="0.25">
      <c r="B26" s="24" t="s">
        <v>21</v>
      </c>
      <c r="C26" s="25">
        <v>957829.36</v>
      </c>
      <c r="D26" s="25">
        <v>4700988.8899999997</v>
      </c>
      <c r="E26" s="25">
        <v>732848.4</v>
      </c>
      <c r="G26" s="27"/>
    </row>
    <row r="27" spans="1:11" s="23" customFormat="1" ht="15" x14ac:dyDescent="0.25">
      <c r="B27" s="24" t="s">
        <v>22</v>
      </c>
      <c r="C27" s="25">
        <v>26053159.600000001</v>
      </c>
      <c r="D27" s="25">
        <v>16290302.98</v>
      </c>
      <c r="E27" s="25">
        <v>16657469.9</v>
      </c>
      <c r="G27" s="27"/>
    </row>
    <row r="28" spans="1:11" s="23" customFormat="1" ht="15" x14ac:dyDescent="0.25">
      <c r="B28" s="30" t="s">
        <v>23</v>
      </c>
      <c r="C28" s="25">
        <v>1651981</v>
      </c>
      <c r="D28" s="25">
        <v>0</v>
      </c>
      <c r="E28" s="25">
        <v>13235.64</v>
      </c>
      <c r="G28" s="27"/>
    </row>
    <row r="29" spans="1:11" x14ac:dyDescent="0.2">
      <c r="A29" s="18"/>
      <c r="B29" s="35"/>
      <c r="C29" s="32">
        <f>SUM(C24:C28)</f>
        <v>28662969.960000001</v>
      </c>
      <c r="D29" s="32">
        <f>SUM(D24:D28)</f>
        <v>20991291.870000001</v>
      </c>
      <c r="E29" s="32">
        <f>SUM(E24:E28)</f>
        <v>17403553.940000001</v>
      </c>
    </row>
    <row r="30" spans="1:11" x14ac:dyDescent="0.2">
      <c r="B30" s="36"/>
      <c r="C30" s="37"/>
      <c r="D30" s="37"/>
      <c r="E30" s="37"/>
    </row>
    <row r="31" spans="1:11" ht="14.25" customHeight="1" x14ac:dyDescent="0.2">
      <c r="C31" s="38"/>
      <c r="D31" s="38"/>
      <c r="E31" s="38"/>
    </row>
    <row r="32" spans="1:11" ht="14.25" customHeight="1" x14ac:dyDescent="0.2"/>
    <row r="33" spans="2:9" ht="23.25" customHeight="1" x14ac:dyDescent="0.25">
      <c r="B33" s="20" t="s">
        <v>24</v>
      </c>
      <c r="C33" s="21" t="s">
        <v>8</v>
      </c>
      <c r="D33" s="21" t="s">
        <v>25</v>
      </c>
      <c r="E33" s="21" t="s">
        <v>26</v>
      </c>
      <c r="F33" s="21" t="s">
        <v>27</v>
      </c>
      <c r="H33" s="22"/>
      <c r="I33" s="18"/>
    </row>
    <row r="34" spans="2:9" ht="14.25" customHeight="1" x14ac:dyDescent="0.25">
      <c r="B34" s="39" t="s">
        <v>28</v>
      </c>
      <c r="C34" s="40"/>
      <c r="D34" s="40"/>
      <c r="E34" s="40"/>
      <c r="F34" s="40"/>
      <c r="H34" s="22"/>
      <c r="I34" s="18"/>
    </row>
    <row r="35" spans="2:9" ht="19.5" x14ac:dyDescent="0.3">
      <c r="B35" s="39"/>
      <c r="C35" s="40"/>
      <c r="D35" s="40"/>
      <c r="E35" s="41"/>
      <c r="F35" s="40"/>
      <c r="H35" s="18"/>
      <c r="I35" s="18"/>
    </row>
    <row r="36" spans="2:9" ht="14.25" customHeight="1" x14ac:dyDescent="0.2">
      <c r="B36" s="39" t="s">
        <v>29</v>
      </c>
      <c r="C36" s="40"/>
      <c r="D36" s="40"/>
      <c r="E36" s="40"/>
      <c r="F36" s="40"/>
    </row>
    <row r="37" spans="2:9" ht="14.25" customHeight="1" x14ac:dyDescent="0.2">
      <c r="B37" s="42"/>
      <c r="C37" s="43"/>
      <c r="D37" s="43"/>
      <c r="E37" s="43"/>
      <c r="F37" s="43"/>
    </row>
    <row r="38" spans="2:9" ht="14.25" customHeight="1" x14ac:dyDescent="0.2">
      <c r="C38" s="21">
        <f>SUM(C33:C37)</f>
        <v>0</v>
      </c>
      <c r="D38" s="21">
        <f>SUM(D33:D37)</f>
        <v>0</v>
      </c>
      <c r="E38" s="21">
        <f>SUM(E33:E37)</f>
        <v>0</v>
      </c>
      <c r="F38" s="21">
        <f>SUM(F33:F37)</f>
        <v>0</v>
      </c>
    </row>
    <row r="39" spans="2:9" ht="14.25" customHeight="1" x14ac:dyDescent="0.2"/>
    <row r="40" spans="2:9" ht="14.25" customHeight="1" x14ac:dyDescent="0.2"/>
    <row r="41" spans="2:9" ht="14.25" customHeight="1" x14ac:dyDescent="0.2"/>
    <row r="42" spans="2:9" ht="14.25" customHeight="1" x14ac:dyDescent="0.2">
      <c r="B42" s="17" t="s">
        <v>30</v>
      </c>
    </row>
    <row r="43" spans="2:9" ht="14.25" customHeight="1" x14ac:dyDescent="0.2">
      <c r="B43" s="44"/>
    </row>
    <row r="44" spans="2:9" ht="24" customHeight="1" x14ac:dyDescent="0.2">
      <c r="B44" s="20" t="s">
        <v>31</v>
      </c>
      <c r="C44" s="21" t="s">
        <v>8</v>
      </c>
      <c r="D44" s="21" t="s">
        <v>32</v>
      </c>
    </row>
    <row r="45" spans="2:9" s="23" customFormat="1" ht="14.25" customHeight="1" x14ac:dyDescent="0.2">
      <c r="B45" s="24" t="s">
        <v>33</v>
      </c>
      <c r="C45" s="25">
        <v>6048.86</v>
      </c>
      <c r="D45" s="26">
        <v>0</v>
      </c>
    </row>
    <row r="46" spans="2:9" s="23" customFormat="1" ht="14.25" customHeight="1" x14ac:dyDescent="0.2">
      <c r="B46" s="24" t="s">
        <v>34</v>
      </c>
      <c r="C46" s="25">
        <v>1996692.19</v>
      </c>
      <c r="D46" s="29">
        <v>0</v>
      </c>
    </row>
    <row r="47" spans="2:9" ht="14.25" customHeight="1" x14ac:dyDescent="0.2">
      <c r="B47" s="42"/>
      <c r="C47" s="45"/>
      <c r="D47" s="45">
        <v>0</v>
      </c>
    </row>
    <row r="48" spans="2:9" ht="14.25" customHeight="1" x14ac:dyDescent="0.2">
      <c r="B48" s="36"/>
      <c r="C48" s="32">
        <f>SUM(C44:C47)</f>
        <v>2002741.05</v>
      </c>
      <c r="D48" s="21"/>
    </row>
    <row r="49" spans="2:7" ht="14.25" customHeight="1" x14ac:dyDescent="0.2">
      <c r="B49" s="36"/>
    </row>
    <row r="50" spans="2:7" ht="14.25" customHeight="1" x14ac:dyDescent="0.2"/>
    <row r="51" spans="2:7" ht="14.25" customHeight="1" x14ac:dyDescent="0.2">
      <c r="B51" s="17" t="s">
        <v>35</v>
      </c>
    </row>
    <row r="52" spans="2:7" ht="14.25" customHeight="1" x14ac:dyDescent="0.2">
      <c r="B52" s="44"/>
    </row>
    <row r="53" spans="2:7" ht="27.75" customHeight="1" x14ac:dyDescent="0.2">
      <c r="B53" s="20" t="s">
        <v>36</v>
      </c>
      <c r="C53" s="21" t="s">
        <v>8</v>
      </c>
      <c r="D53" s="21" t="s">
        <v>9</v>
      </c>
      <c r="E53" s="21" t="s">
        <v>37</v>
      </c>
      <c r="F53" s="46" t="s">
        <v>38</v>
      </c>
      <c r="G53" s="21" t="s">
        <v>39</v>
      </c>
    </row>
    <row r="54" spans="2:7" ht="14.25" customHeight="1" x14ac:dyDescent="0.2">
      <c r="B54" s="47" t="s">
        <v>40</v>
      </c>
      <c r="C54" s="48"/>
      <c r="D54" s="49">
        <v>0</v>
      </c>
      <c r="E54" s="49">
        <v>0</v>
      </c>
      <c r="F54" s="49">
        <v>0</v>
      </c>
      <c r="G54" s="50">
        <v>0</v>
      </c>
    </row>
    <row r="55" spans="2:7" ht="19.5" x14ac:dyDescent="0.3">
      <c r="B55" s="47"/>
      <c r="C55" s="50"/>
      <c r="D55" s="51"/>
      <c r="E55" s="52">
        <v>0</v>
      </c>
      <c r="F55" s="52">
        <v>0</v>
      </c>
      <c r="G55" s="50">
        <v>0</v>
      </c>
    </row>
    <row r="56" spans="2:7" ht="14.25" customHeight="1" x14ac:dyDescent="0.2">
      <c r="B56" s="47"/>
      <c r="C56" s="50"/>
      <c r="D56" s="52">
        <v>0</v>
      </c>
      <c r="E56" s="52">
        <v>0</v>
      </c>
      <c r="F56" s="52">
        <v>0</v>
      </c>
      <c r="G56" s="50">
        <v>0</v>
      </c>
    </row>
    <row r="57" spans="2:7" ht="14.25" customHeight="1" x14ac:dyDescent="0.2">
      <c r="B57" s="53"/>
      <c r="C57" s="54"/>
      <c r="D57" s="45">
        <v>0</v>
      </c>
      <c r="E57" s="45">
        <v>0</v>
      </c>
      <c r="F57" s="45">
        <v>0</v>
      </c>
      <c r="G57" s="54">
        <v>0</v>
      </c>
    </row>
    <row r="58" spans="2:7" ht="15" customHeight="1" x14ac:dyDescent="0.2">
      <c r="B58" s="36"/>
      <c r="C58" s="21">
        <f>SUM(C53:C57)</f>
        <v>0</v>
      </c>
      <c r="D58" s="55">
        <v>0</v>
      </c>
      <c r="E58" s="56">
        <v>0</v>
      </c>
      <c r="F58" s="56">
        <v>0</v>
      </c>
      <c r="G58" s="57">
        <v>0</v>
      </c>
    </row>
    <row r="59" spans="2:7" x14ac:dyDescent="0.2">
      <c r="B59" s="36"/>
      <c r="C59" s="58"/>
      <c r="D59" s="58"/>
      <c r="E59" s="58"/>
      <c r="F59" s="58"/>
      <c r="G59" s="58"/>
    </row>
    <row r="60" spans="2:7" x14ac:dyDescent="0.2">
      <c r="B60" s="36"/>
      <c r="C60" s="58"/>
      <c r="D60" s="58"/>
      <c r="E60" s="58"/>
      <c r="F60" s="58"/>
      <c r="G60" s="58"/>
    </row>
    <row r="61" spans="2:7" x14ac:dyDescent="0.2">
      <c r="B61" s="36"/>
      <c r="C61" s="58"/>
      <c r="D61" s="58"/>
      <c r="E61" s="58"/>
      <c r="F61" s="58"/>
      <c r="G61" s="58"/>
    </row>
    <row r="62" spans="2:7" ht="26.25" customHeight="1" x14ac:dyDescent="0.2">
      <c r="B62" s="20" t="s">
        <v>41</v>
      </c>
      <c r="C62" s="59" t="s">
        <v>8</v>
      </c>
      <c r="D62" s="21" t="s">
        <v>9</v>
      </c>
      <c r="E62" s="21" t="s">
        <v>42</v>
      </c>
      <c r="F62" s="58"/>
      <c r="G62" s="58"/>
    </row>
    <row r="63" spans="2:7" ht="19.5" x14ac:dyDescent="0.3">
      <c r="B63" s="60" t="s">
        <v>43</v>
      </c>
      <c r="C63" s="49"/>
      <c r="D63" s="61"/>
      <c r="E63" s="52">
        <v>0</v>
      </c>
      <c r="F63" s="58"/>
      <c r="G63" s="58"/>
    </row>
    <row r="64" spans="2:7" x14ac:dyDescent="0.2">
      <c r="B64" s="42"/>
      <c r="C64" s="50"/>
      <c r="D64" s="52">
        <v>0</v>
      </c>
      <c r="E64" s="52">
        <v>0</v>
      </c>
      <c r="F64" s="58"/>
      <c r="G64" s="58"/>
    </row>
    <row r="65" spans="2:7" ht="16.5" customHeight="1" x14ac:dyDescent="0.2">
      <c r="B65" s="36"/>
      <c r="C65" s="21">
        <f>SUM(C63:C64)</f>
        <v>0</v>
      </c>
      <c r="D65" s="182"/>
      <c r="E65" s="183"/>
      <c r="F65" s="58"/>
      <c r="G65" s="58"/>
    </row>
    <row r="66" spans="2:7" x14ac:dyDescent="0.2">
      <c r="B66" s="36"/>
      <c r="C66" s="58"/>
      <c r="D66" s="58"/>
      <c r="E66" s="58"/>
      <c r="F66" s="58"/>
      <c r="G66" s="58"/>
    </row>
    <row r="67" spans="2:7" x14ac:dyDescent="0.2">
      <c r="B67" s="36"/>
      <c r="C67" s="58"/>
      <c r="D67" s="58"/>
      <c r="E67" s="58"/>
      <c r="F67" s="58"/>
      <c r="G67" s="58"/>
    </row>
    <row r="68" spans="2:7" x14ac:dyDescent="0.2">
      <c r="B68" s="36"/>
      <c r="C68" s="58"/>
      <c r="D68" s="58"/>
      <c r="E68" s="58"/>
      <c r="F68" s="58"/>
      <c r="G68" s="58"/>
    </row>
    <row r="69" spans="2:7" x14ac:dyDescent="0.2">
      <c r="B69" s="36"/>
      <c r="C69" s="58"/>
      <c r="D69" s="58"/>
      <c r="E69" s="58"/>
      <c r="F69" s="58"/>
      <c r="G69" s="58"/>
    </row>
    <row r="70" spans="2:7" x14ac:dyDescent="0.2">
      <c r="B70" s="36"/>
      <c r="C70" s="58"/>
      <c r="D70" s="58"/>
      <c r="E70" s="58"/>
      <c r="F70" s="58"/>
      <c r="G70" s="58"/>
    </row>
    <row r="71" spans="2:7" x14ac:dyDescent="0.2">
      <c r="B71" s="36"/>
      <c r="C71" s="58"/>
      <c r="D71" s="58"/>
      <c r="E71" s="58"/>
      <c r="F71" s="58"/>
      <c r="G71" s="58"/>
    </row>
    <row r="72" spans="2:7" x14ac:dyDescent="0.2">
      <c r="B72" s="36"/>
      <c r="C72" s="58"/>
      <c r="D72" s="58"/>
      <c r="E72" s="58"/>
      <c r="F72" s="58"/>
      <c r="G72" s="58"/>
    </row>
    <row r="73" spans="2:7" x14ac:dyDescent="0.2">
      <c r="B73" s="36"/>
      <c r="C73" s="58"/>
      <c r="D73" s="58"/>
      <c r="E73" s="58"/>
      <c r="F73" s="58"/>
      <c r="G73" s="58"/>
    </row>
    <row r="74" spans="2:7" x14ac:dyDescent="0.2">
      <c r="B74" s="36"/>
      <c r="C74" s="58"/>
      <c r="D74" s="58"/>
      <c r="E74" s="58"/>
      <c r="F74" s="58"/>
      <c r="G74" s="58"/>
    </row>
    <row r="75" spans="2:7" x14ac:dyDescent="0.2">
      <c r="B75" s="36"/>
      <c r="C75" s="58"/>
      <c r="D75" s="58"/>
      <c r="E75" s="58"/>
      <c r="F75" s="58"/>
      <c r="G75" s="58"/>
    </row>
    <row r="76" spans="2:7" x14ac:dyDescent="0.2">
      <c r="B76" s="36"/>
      <c r="C76" s="58"/>
      <c r="D76" s="58"/>
      <c r="E76" s="58"/>
      <c r="F76" s="58"/>
      <c r="G76" s="58"/>
    </row>
    <row r="77" spans="2:7" x14ac:dyDescent="0.2">
      <c r="B77" s="36"/>
      <c r="C77" s="58"/>
      <c r="D77" s="58"/>
      <c r="E77" s="58"/>
      <c r="F77" s="58"/>
      <c r="G77" s="58"/>
    </row>
    <row r="78" spans="2:7" x14ac:dyDescent="0.2">
      <c r="B78" s="44"/>
    </row>
    <row r="79" spans="2:7" x14ac:dyDescent="0.2">
      <c r="B79" s="17" t="s">
        <v>44</v>
      </c>
    </row>
    <row r="80" spans="2:7" x14ac:dyDescent="0.2">
      <c r="B80" s="44"/>
    </row>
    <row r="81" spans="2:9" ht="24" customHeight="1" x14ac:dyDescent="0.2">
      <c r="B81" s="62" t="s">
        <v>45</v>
      </c>
      <c r="C81" s="59" t="s">
        <v>46</v>
      </c>
      <c r="D81" s="59" t="s">
        <v>47</v>
      </c>
      <c r="E81" s="59" t="s">
        <v>48</v>
      </c>
      <c r="F81" s="59" t="s">
        <v>49</v>
      </c>
      <c r="H81" s="18"/>
      <c r="I81" s="18"/>
    </row>
    <row r="82" spans="2:9" s="23" customFormat="1" ht="15" x14ac:dyDescent="0.25">
      <c r="B82" s="24" t="s">
        <v>50</v>
      </c>
      <c r="C82" s="25">
        <v>1805942.1</v>
      </c>
      <c r="D82" s="25">
        <v>1805942.1</v>
      </c>
      <c r="E82" s="25">
        <v>0</v>
      </c>
      <c r="F82" s="25">
        <v>0</v>
      </c>
      <c r="G82" s="63"/>
      <c r="H82" s="28"/>
      <c r="I82" s="28"/>
    </row>
    <row r="83" spans="2:9" s="23" customFormat="1" ht="15" x14ac:dyDescent="0.25">
      <c r="B83" s="24" t="s">
        <v>51</v>
      </c>
      <c r="C83" s="25">
        <v>4648747.63</v>
      </c>
      <c r="D83" s="25">
        <v>4648747.63</v>
      </c>
      <c r="E83" s="25">
        <v>0</v>
      </c>
      <c r="F83" s="25">
        <v>0</v>
      </c>
      <c r="G83" s="63"/>
      <c r="H83" s="28"/>
      <c r="I83" s="28"/>
    </row>
    <row r="84" spans="2:9" s="23" customFormat="1" ht="15" x14ac:dyDescent="0.25">
      <c r="B84" s="24" t="s">
        <v>52</v>
      </c>
      <c r="C84" s="25">
        <v>167805809.53</v>
      </c>
      <c r="D84" s="25">
        <v>167805809.53</v>
      </c>
      <c r="E84" s="25">
        <v>0</v>
      </c>
      <c r="F84" s="25">
        <v>0</v>
      </c>
      <c r="G84" s="63"/>
      <c r="H84" s="28"/>
      <c r="I84" s="28"/>
    </row>
    <row r="85" spans="2:9" s="23" customFormat="1" ht="15" x14ac:dyDescent="0.25">
      <c r="B85" s="24" t="s">
        <v>53</v>
      </c>
      <c r="C85" s="25">
        <v>30785579.07</v>
      </c>
      <c r="D85" s="25">
        <v>30785579.07</v>
      </c>
      <c r="E85" s="25">
        <v>0</v>
      </c>
      <c r="F85" s="25">
        <v>0</v>
      </c>
      <c r="G85" s="63"/>
      <c r="H85" s="28"/>
      <c r="I85" s="28"/>
    </row>
    <row r="86" spans="2:9" s="23" customFormat="1" ht="15" x14ac:dyDescent="0.25">
      <c r="B86" s="24" t="s">
        <v>54</v>
      </c>
      <c r="C86" s="25">
        <v>178933.12</v>
      </c>
      <c r="D86" s="25">
        <v>178933.12</v>
      </c>
      <c r="E86" s="25">
        <v>0</v>
      </c>
      <c r="F86" s="25">
        <v>0</v>
      </c>
      <c r="G86" s="63"/>
      <c r="H86" s="28"/>
      <c r="I86" s="28"/>
    </row>
    <row r="87" spans="2:9" s="23" customFormat="1" ht="15" x14ac:dyDescent="0.25">
      <c r="B87" s="24" t="s">
        <v>55</v>
      </c>
      <c r="C87" s="25">
        <v>83695663.719999999</v>
      </c>
      <c r="D87" s="25">
        <v>113324724.20999999</v>
      </c>
      <c r="E87" s="25">
        <v>29629060.489999998</v>
      </c>
      <c r="F87" s="25">
        <v>0</v>
      </c>
      <c r="G87" s="63"/>
      <c r="H87" s="28"/>
      <c r="I87" s="28"/>
    </row>
    <row r="88" spans="2:9" s="23" customFormat="1" ht="15" x14ac:dyDescent="0.25">
      <c r="B88" s="24" t="s">
        <v>56</v>
      </c>
      <c r="C88" s="25">
        <v>6258862.1900000004</v>
      </c>
      <c r="D88" s="25">
        <v>6258862.1900000004</v>
      </c>
      <c r="E88" s="25">
        <v>0</v>
      </c>
      <c r="F88" s="25">
        <v>0</v>
      </c>
      <c r="G88" s="63"/>
      <c r="H88" s="28"/>
      <c r="I88" s="28"/>
    </row>
    <row r="89" spans="2:9" s="23" customFormat="1" ht="15" x14ac:dyDescent="0.25">
      <c r="B89" s="24" t="s">
        <v>57</v>
      </c>
      <c r="C89" s="25">
        <v>295179537.36000001</v>
      </c>
      <c r="D89" s="25">
        <v>324808597.85000002</v>
      </c>
      <c r="E89" s="25">
        <v>29629060.489999998</v>
      </c>
      <c r="F89" s="25"/>
      <c r="G89" s="63"/>
      <c r="H89" s="28"/>
      <c r="I89" s="28"/>
    </row>
    <row r="90" spans="2:9" s="23" customFormat="1" ht="15" x14ac:dyDescent="0.25">
      <c r="B90" s="24" t="s">
        <v>58</v>
      </c>
      <c r="C90" s="25">
        <v>3388294.38</v>
      </c>
      <c r="D90" s="25">
        <v>4265234.09</v>
      </c>
      <c r="E90" s="25">
        <v>876939.71</v>
      </c>
      <c r="F90" s="25">
        <v>0</v>
      </c>
      <c r="G90" s="63"/>
      <c r="H90" s="28"/>
      <c r="I90" s="28"/>
    </row>
    <row r="91" spans="2:9" s="23" customFormat="1" ht="15" x14ac:dyDescent="0.25">
      <c r="B91" s="24" t="s">
        <v>59</v>
      </c>
      <c r="C91" s="25">
        <v>16017280.75</v>
      </c>
      <c r="D91" s="25">
        <v>16017280.75</v>
      </c>
      <c r="E91" s="25">
        <v>0</v>
      </c>
      <c r="F91" s="25">
        <v>0</v>
      </c>
      <c r="G91" s="63"/>
      <c r="H91" s="28"/>
      <c r="I91" s="28"/>
    </row>
    <row r="92" spans="2:9" s="23" customFormat="1" ht="15" x14ac:dyDescent="0.25">
      <c r="B92" s="24" t="s">
        <v>60</v>
      </c>
      <c r="C92" s="25">
        <v>216398.12</v>
      </c>
      <c r="D92" s="25">
        <v>216398.12</v>
      </c>
      <c r="E92" s="25">
        <v>0</v>
      </c>
      <c r="F92" s="25">
        <v>0</v>
      </c>
      <c r="G92" s="63"/>
      <c r="H92" s="28"/>
      <c r="I92" s="28"/>
    </row>
    <row r="93" spans="2:9" s="23" customFormat="1" ht="15" x14ac:dyDescent="0.25">
      <c r="B93" s="24" t="s">
        <v>61</v>
      </c>
      <c r="C93" s="25">
        <v>7540162.1900000004</v>
      </c>
      <c r="D93" s="25">
        <v>8356971.1299999999</v>
      </c>
      <c r="E93" s="25">
        <v>816808.94</v>
      </c>
      <c r="F93" s="25">
        <v>0</v>
      </c>
      <c r="G93" s="63"/>
      <c r="H93" s="28"/>
      <c r="I93" s="28"/>
    </row>
    <row r="94" spans="2:9" s="23" customFormat="1" ht="15" x14ac:dyDescent="0.25">
      <c r="B94" s="24" t="s">
        <v>62</v>
      </c>
      <c r="C94" s="25">
        <v>21926085.739999998</v>
      </c>
      <c r="D94" s="25">
        <v>21926085.739999998</v>
      </c>
      <c r="E94" s="25">
        <v>0</v>
      </c>
      <c r="F94" s="25">
        <v>0</v>
      </c>
      <c r="G94" s="63"/>
      <c r="H94" s="28"/>
      <c r="I94" s="28"/>
    </row>
    <row r="95" spans="2:9" s="23" customFormat="1" ht="15" x14ac:dyDescent="0.25">
      <c r="B95" s="24" t="s">
        <v>63</v>
      </c>
      <c r="C95" s="25">
        <v>1178103.56</v>
      </c>
      <c r="D95" s="25">
        <v>1292130.5</v>
      </c>
      <c r="E95" s="25">
        <v>114026.94</v>
      </c>
      <c r="F95" s="25">
        <v>0</v>
      </c>
      <c r="G95" s="63"/>
      <c r="H95" s="28"/>
      <c r="I95" s="28"/>
    </row>
    <row r="96" spans="2:9" s="23" customFormat="1" ht="15" x14ac:dyDescent="0.25">
      <c r="B96" s="24" t="s">
        <v>64</v>
      </c>
      <c r="C96" s="25">
        <v>5791874.8300000001</v>
      </c>
      <c r="D96" s="25">
        <v>5791874.8300000001</v>
      </c>
      <c r="E96" s="25">
        <v>0</v>
      </c>
      <c r="F96" s="25">
        <v>0</v>
      </c>
      <c r="G96" s="63"/>
      <c r="H96" s="28"/>
      <c r="I96" s="28"/>
    </row>
    <row r="97" spans="2:9" s="23" customFormat="1" ht="15" x14ac:dyDescent="0.25">
      <c r="B97" s="24" t="s">
        <v>65</v>
      </c>
      <c r="C97" s="25">
        <v>1456360.39</v>
      </c>
      <c r="D97" s="25">
        <v>1995286.08</v>
      </c>
      <c r="E97" s="25">
        <v>538925.68999999994</v>
      </c>
      <c r="F97" s="25">
        <v>0</v>
      </c>
      <c r="G97" s="63"/>
      <c r="H97" s="28"/>
      <c r="I97" s="28"/>
    </row>
    <row r="98" spans="2:9" s="23" customFormat="1" ht="15" x14ac:dyDescent="0.25">
      <c r="B98" s="24" t="s">
        <v>66</v>
      </c>
      <c r="C98" s="25">
        <v>50000</v>
      </c>
      <c r="D98" s="25">
        <v>81278.929999999993</v>
      </c>
      <c r="E98" s="25">
        <v>31278.93</v>
      </c>
      <c r="F98" s="25">
        <v>0</v>
      </c>
      <c r="G98" s="63"/>
      <c r="H98" s="28"/>
      <c r="I98" s="28"/>
    </row>
    <row r="99" spans="2:9" s="23" customFormat="1" ht="15" x14ac:dyDescent="0.25">
      <c r="B99" s="24" t="s">
        <v>67</v>
      </c>
      <c r="C99" s="25">
        <v>452234.23999999999</v>
      </c>
      <c r="D99" s="25">
        <v>486039.49</v>
      </c>
      <c r="E99" s="25">
        <v>33805.25</v>
      </c>
      <c r="F99" s="25">
        <v>0</v>
      </c>
      <c r="G99" s="63"/>
      <c r="H99" s="28"/>
      <c r="I99" s="28"/>
    </row>
    <row r="100" spans="2:9" s="23" customFormat="1" ht="15" x14ac:dyDescent="0.25">
      <c r="B100" s="24" t="s">
        <v>68</v>
      </c>
      <c r="C100" s="25">
        <v>29556357.129999999</v>
      </c>
      <c r="D100" s="25">
        <v>29556357.129999999</v>
      </c>
      <c r="E100" s="25">
        <v>0</v>
      </c>
      <c r="F100" s="25">
        <v>0</v>
      </c>
      <c r="G100" s="63"/>
      <c r="H100" s="28"/>
      <c r="I100" s="28"/>
    </row>
    <row r="101" spans="2:9" s="23" customFormat="1" ht="15" x14ac:dyDescent="0.25">
      <c r="B101" s="24" t="s">
        <v>69</v>
      </c>
      <c r="C101" s="25">
        <v>794043.78</v>
      </c>
      <c r="D101" s="25">
        <v>794043.78</v>
      </c>
      <c r="E101" s="25">
        <v>0</v>
      </c>
      <c r="F101" s="25">
        <v>0</v>
      </c>
      <c r="G101" s="63"/>
      <c r="H101" s="28"/>
      <c r="I101" s="28"/>
    </row>
    <row r="102" spans="2:9" s="23" customFormat="1" ht="15" x14ac:dyDescent="0.25">
      <c r="B102" s="24" t="s">
        <v>70</v>
      </c>
      <c r="C102" s="25">
        <v>2630300.71</v>
      </c>
      <c r="D102" s="25">
        <v>5865438.9699999997</v>
      </c>
      <c r="E102" s="25">
        <v>3235138.26</v>
      </c>
      <c r="F102" s="25">
        <v>0</v>
      </c>
      <c r="G102" s="63"/>
      <c r="H102" s="28"/>
      <c r="I102" s="28"/>
    </row>
    <row r="103" spans="2:9" s="23" customFormat="1" ht="15" x14ac:dyDescent="0.25">
      <c r="B103" s="24" t="s">
        <v>71</v>
      </c>
      <c r="C103" s="25">
        <v>37687271.869999997</v>
      </c>
      <c r="D103" s="25">
        <v>37687271.869999997</v>
      </c>
      <c r="E103" s="25">
        <v>0</v>
      </c>
      <c r="F103" s="25">
        <v>0</v>
      </c>
      <c r="G103" s="63"/>
      <c r="H103" s="28"/>
      <c r="I103" s="28"/>
    </row>
    <row r="104" spans="2:9" s="23" customFormat="1" ht="15" x14ac:dyDescent="0.25">
      <c r="B104" s="24" t="s">
        <v>72</v>
      </c>
      <c r="C104" s="25">
        <v>3108.34</v>
      </c>
      <c r="D104" s="25">
        <v>3108.34</v>
      </c>
      <c r="E104" s="25">
        <v>0</v>
      </c>
      <c r="F104" s="25">
        <v>0</v>
      </c>
      <c r="G104" s="63"/>
      <c r="H104" s="28"/>
      <c r="I104" s="28"/>
    </row>
    <row r="105" spans="2:9" s="23" customFormat="1" ht="15" x14ac:dyDescent="0.25">
      <c r="B105" s="24" t="s">
        <v>73</v>
      </c>
      <c r="C105" s="25">
        <v>215938.26</v>
      </c>
      <c r="D105" s="25">
        <v>215938.26</v>
      </c>
      <c r="E105" s="25">
        <v>0</v>
      </c>
      <c r="F105" s="25">
        <v>0</v>
      </c>
      <c r="G105" s="63"/>
      <c r="H105" s="28"/>
      <c r="I105" s="28"/>
    </row>
    <row r="106" spans="2:9" s="23" customFormat="1" ht="15" x14ac:dyDescent="0.25">
      <c r="B106" s="24" t="s">
        <v>74</v>
      </c>
      <c r="C106" s="25">
        <v>2790415</v>
      </c>
      <c r="D106" s="25">
        <v>3164346.63</v>
      </c>
      <c r="E106" s="25">
        <v>373931.63</v>
      </c>
      <c r="F106" s="25">
        <v>0</v>
      </c>
      <c r="G106" s="63"/>
      <c r="H106" s="28"/>
      <c r="I106" s="28"/>
    </row>
    <row r="107" spans="2:9" s="23" customFormat="1" ht="15" x14ac:dyDescent="0.25">
      <c r="B107" s="24" t="s">
        <v>75</v>
      </c>
      <c r="C107" s="25">
        <v>4882889</v>
      </c>
      <c r="D107" s="25">
        <v>4882889</v>
      </c>
      <c r="E107" s="25">
        <v>0</v>
      </c>
      <c r="F107" s="25">
        <v>0</v>
      </c>
      <c r="G107" s="63"/>
      <c r="H107" s="28"/>
      <c r="I107" s="28"/>
    </row>
    <row r="108" spans="2:9" s="23" customFormat="1" ht="15" x14ac:dyDescent="0.25">
      <c r="B108" s="24" t="s">
        <v>76</v>
      </c>
      <c r="C108" s="64">
        <v>0</v>
      </c>
      <c r="D108" s="25">
        <v>298883.8</v>
      </c>
      <c r="E108" s="25">
        <v>298883.8</v>
      </c>
      <c r="F108" s="25">
        <v>0</v>
      </c>
      <c r="G108" s="63"/>
      <c r="H108" s="28"/>
      <c r="I108" s="28"/>
    </row>
    <row r="109" spans="2:9" s="23" customFormat="1" ht="15" x14ac:dyDescent="0.25">
      <c r="B109" s="24" t="s">
        <v>77</v>
      </c>
      <c r="C109" s="25">
        <v>7054.56</v>
      </c>
      <c r="D109" s="25">
        <v>7054.56</v>
      </c>
      <c r="E109" s="25">
        <v>0</v>
      </c>
      <c r="F109" s="25">
        <v>0</v>
      </c>
      <c r="G109" s="63"/>
      <c r="H109" s="28"/>
      <c r="I109" s="28"/>
    </row>
    <row r="110" spans="2:9" s="23" customFormat="1" ht="15" x14ac:dyDescent="0.25">
      <c r="B110" s="24" t="s">
        <v>78</v>
      </c>
      <c r="C110" s="64">
        <v>0</v>
      </c>
      <c r="D110" s="25">
        <v>127539</v>
      </c>
      <c r="E110" s="25">
        <v>127539</v>
      </c>
      <c r="F110" s="25"/>
      <c r="G110" s="63"/>
      <c r="H110" s="28"/>
      <c r="I110" s="28"/>
    </row>
    <row r="111" spans="2:9" s="23" customFormat="1" ht="15" x14ac:dyDescent="0.25">
      <c r="B111" s="24" t="s">
        <v>79</v>
      </c>
      <c r="C111" s="25">
        <v>45006.38</v>
      </c>
      <c r="D111" s="25">
        <v>45006.38</v>
      </c>
      <c r="E111" s="25">
        <v>0</v>
      </c>
      <c r="F111" s="25">
        <v>0</v>
      </c>
      <c r="G111" s="63"/>
      <c r="H111" s="28"/>
      <c r="I111" s="28"/>
    </row>
    <row r="112" spans="2:9" s="23" customFormat="1" ht="15" x14ac:dyDescent="0.25">
      <c r="B112" s="24" t="s">
        <v>80</v>
      </c>
      <c r="C112" s="25">
        <v>6014440.2699999996</v>
      </c>
      <c r="D112" s="25">
        <v>6028142.1399999997</v>
      </c>
      <c r="E112" s="25">
        <v>13701.87</v>
      </c>
      <c r="F112" s="25">
        <v>0</v>
      </c>
      <c r="G112" s="63"/>
      <c r="H112" s="28"/>
      <c r="I112" s="28"/>
    </row>
    <row r="113" spans="2:9" s="23" customFormat="1" ht="15" x14ac:dyDescent="0.25">
      <c r="B113" s="24" t="s">
        <v>81</v>
      </c>
      <c r="C113" s="25">
        <v>100282</v>
      </c>
      <c r="D113" s="25">
        <v>100282</v>
      </c>
      <c r="E113" s="25">
        <v>0</v>
      </c>
      <c r="F113" s="25">
        <v>0</v>
      </c>
      <c r="G113" s="63"/>
      <c r="H113" s="28"/>
      <c r="I113" s="28"/>
    </row>
    <row r="114" spans="2:9" s="23" customFormat="1" ht="15" x14ac:dyDescent="0.25">
      <c r="B114" s="24" t="s">
        <v>82</v>
      </c>
      <c r="C114" s="25">
        <v>532076.21</v>
      </c>
      <c r="D114" s="25">
        <v>532076.21</v>
      </c>
      <c r="E114" s="25">
        <v>0</v>
      </c>
      <c r="F114" s="25">
        <v>0</v>
      </c>
      <c r="G114" s="63"/>
      <c r="H114" s="28"/>
      <c r="I114" s="28"/>
    </row>
    <row r="115" spans="2:9" s="23" customFormat="1" ht="15" x14ac:dyDescent="0.25">
      <c r="B115" s="24" t="s">
        <v>83</v>
      </c>
      <c r="C115" s="25">
        <v>117436.24</v>
      </c>
      <c r="D115" s="25">
        <v>117436.24</v>
      </c>
      <c r="E115" s="25">
        <v>0</v>
      </c>
      <c r="F115" s="25">
        <v>0</v>
      </c>
      <c r="G115" s="63"/>
      <c r="H115" s="28"/>
      <c r="I115" s="28"/>
    </row>
    <row r="116" spans="2:9" s="23" customFormat="1" ht="15" x14ac:dyDescent="0.25">
      <c r="B116" s="24" t="s">
        <v>84</v>
      </c>
      <c r="C116" s="25">
        <v>221855.62</v>
      </c>
      <c r="D116" s="25">
        <v>240705.78</v>
      </c>
      <c r="E116" s="25">
        <v>18850.16</v>
      </c>
      <c r="F116" s="25">
        <v>0</v>
      </c>
      <c r="G116" s="63"/>
      <c r="H116" s="28"/>
      <c r="I116" s="28"/>
    </row>
    <row r="117" spans="2:9" s="23" customFormat="1" ht="15" x14ac:dyDescent="0.25">
      <c r="B117" s="24" t="s">
        <v>85</v>
      </c>
      <c r="C117" s="25">
        <v>5210870.22</v>
      </c>
      <c r="D117" s="25">
        <v>5210870.22</v>
      </c>
      <c r="E117" s="25">
        <v>0</v>
      </c>
      <c r="F117" s="25">
        <v>0</v>
      </c>
      <c r="G117" s="63"/>
      <c r="H117" s="28"/>
      <c r="I117" s="28"/>
    </row>
    <row r="118" spans="2:9" s="23" customFormat="1" ht="15" x14ac:dyDescent="0.25">
      <c r="B118" s="24" t="s">
        <v>86</v>
      </c>
      <c r="C118" s="25">
        <v>2431600.2799999998</v>
      </c>
      <c r="D118" s="25">
        <v>3053288.2</v>
      </c>
      <c r="E118" s="25">
        <v>621687.92000000004</v>
      </c>
      <c r="F118" s="25">
        <v>0</v>
      </c>
      <c r="G118" s="63"/>
      <c r="H118" s="28"/>
      <c r="I118" s="28"/>
    </row>
    <row r="119" spans="2:9" s="23" customFormat="1" ht="15" x14ac:dyDescent="0.25">
      <c r="B119" s="24" t="s">
        <v>87</v>
      </c>
      <c r="C119" s="25">
        <v>3603613.29</v>
      </c>
      <c r="D119" s="25">
        <v>3603613.29</v>
      </c>
      <c r="E119" s="25">
        <v>0</v>
      </c>
      <c r="F119" s="25">
        <v>0</v>
      </c>
      <c r="G119" s="63"/>
      <c r="H119" s="28"/>
      <c r="I119" s="28"/>
    </row>
    <row r="120" spans="2:9" s="23" customFormat="1" ht="15" x14ac:dyDescent="0.25">
      <c r="B120" s="24" t="s">
        <v>88</v>
      </c>
      <c r="C120" s="25">
        <v>3189133.22</v>
      </c>
      <c r="D120" s="25">
        <v>3236550.23</v>
      </c>
      <c r="E120" s="25">
        <v>47417.01</v>
      </c>
      <c r="F120" s="25">
        <v>0</v>
      </c>
      <c r="G120" s="63"/>
      <c r="H120" s="28"/>
      <c r="I120" s="28"/>
    </row>
    <row r="121" spans="2:9" s="23" customFormat="1" ht="15" x14ac:dyDescent="0.25">
      <c r="B121" s="24" t="s">
        <v>89</v>
      </c>
      <c r="C121" s="25">
        <v>584066.71</v>
      </c>
      <c r="D121" s="25">
        <v>584066.71</v>
      </c>
      <c r="E121" s="25">
        <v>0</v>
      </c>
      <c r="F121" s="25">
        <v>0</v>
      </c>
      <c r="G121" s="63"/>
      <c r="H121" s="28"/>
      <c r="I121" s="28"/>
    </row>
    <row r="122" spans="2:9" s="23" customFormat="1" ht="15" x14ac:dyDescent="0.25">
      <c r="B122" s="24" t="s">
        <v>90</v>
      </c>
      <c r="C122" s="25">
        <v>2807486.48</v>
      </c>
      <c r="D122" s="25">
        <v>2907331.48</v>
      </c>
      <c r="E122" s="25">
        <v>99845</v>
      </c>
      <c r="F122" s="25">
        <v>0</v>
      </c>
      <c r="G122" s="63"/>
      <c r="H122" s="28"/>
      <c r="I122" s="28"/>
    </row>
    <row r="123" spans="2:9" s="23" customFormat="1" ht="15" x14ac:dyDescent="0.25">
      <c r="B123" s="24" t="s">
        <v>91</v>
      </c>
      <c r="C123" s="25">
        <v>7766704.7000000002</v>
      </c>
      <c r="D123" s="25">
        <v>7766704.7000000002</v>
      </c>
      <c r="E123" s="25">
        <v>0</v>
      </c>
      <c r="F123" s="25">
        <v>0</v>
      </c>
      <c r="G123" s="63"/>
      <c r="H123" s="28"/>
      <c r="I123" s="28"/>
    </row>
    <row r="124" spans="2:9" s="23" customFormat="1" ht="15" x14ac:dyDescent="0.25">
      <c r="B124" s="24" t="s">
        <v>92</v>
      </c>
      <c r="C124" s="25">
        <v>233518.47</v>
      </c>
      <c r="D124" s="25">
        <v>233518.47</v>
      </c>
      <c r="E124" s="25">
        <v>0</v>
      </c>
      <c r="F124" s="25">
        <v>0</v>
      </c>
      <c r="G124" s="63"/>
      <c r="H124" s="28"/>
      <c r="I124" s="28"/>
    </row>
    <row r="125" spans="2:9" s="23" customFormat="1" ht="15" x14ac:dyDescent="0.25">
      <c r="B125" s="24" t="s">
        <v>93</v>
      </c>
      <c r="C125" s="25">
        <v>15840</v>
      </c>
      <c r="D125" s="25">
        <v>19300.009999999998</v>
      </c>
      <c r="E125" s="25">
        <v>3460.01</v>
      </c>
      <c r="F125" s="25">
        <v>0</v>
      </c>
      <c r="G125" s="63"/>
      <c r="H125" s="28"/>
      <c r="I125" s="28"/>
    </row>
    <row r="126" spans="2:9" s="23" customFormat="1" ht="15" x14ac:dyDescent="0.25">
      <c r="B126" s="24" t="s">
        <v>94</v>
      </c>
      <c r="C126" s="25">
        <v>116000</v>
      </c>
      <c r="D126" s="25">
        <v>116000</v>
      </c>
      <c r="E126" s="25">
        <v>0</v>
      </c>
      <c r="F126" s="25">
        <v>0</v>
      </c>
      <c r="G126" s="63"/>
      <c r="H126" s="28"/>
      <c r="I126" s="28"/>
    </row>
    <row r="127" spans="2:9" s="23" customFormat="1" ht="15" x14ac:dyDescent="0.25">
      <c r="B127" s="24" t="s">
        <v>95</v>
      </c>
      <c r="C127" s="25">
        <v>169574102.94</v>
      </c>
      <c r="D127" s="25">
        <v>176826343.06</v>
      </c>
      <c r="E127" s="25">
        <v>7252240.1200000001</v>
      </c>
      <c r="F127" s="25"/>
      <c r="G127" s="63"/>
      <c r="H127" s="28"/>
      <c r="I127" s="28"/>
    </row>
    <row r="128" spans="2:9" s="23" customFormat="1" ht="15" x14ac:dyDescent="0.25">
      <c r="B128" s="24" t="s">
        <v>96</v>
      </c>
      <c r="C128" s="25">
        <v>-736051.7</v>
      </c>
      <c r="D128" s="25">
        <v>-968489.08</v>
      </c>
      <c r="E128" s="25">
        <v>-232437.38</v>
      </c>
      <c r="F128" s="25">
        <v>0</v>
      </c>
      <c r="G128" s="63"/>
      <c r="H128" s="28"/>
      <c r="I128" s="28"/>
    </row>
    <row r="129" spans="2:9" s="23" customFormat="1" ht="15" x14ac:dyDescent="0.25">
      <c r="B129" s="24" t="s">
        <v>97</v>
      </c>
      <c r="C129" s="25">
        <v>-10737503.26</v>
      </c>
      <c r="D129" s="25">
        <v>-12421311.58</v>
      </c>
      <c r="E129" s="25">
        <v>-1683808.32</v>
      </c>
      <c r="F129" s="25">
        <v>0</v>
      </c>
      <c r="G129" s="63"/>
      <c r="H129" s="28"/>
      <c r="I129" s="28"/>
    </row>
    <row r="130" spans="2:9" s="23" customFormat="1" ht="15" x14ac:dyDescent="0.25">
      <c r="B130" s="24" t="s">
        <v>98</v>
      </c>
      <c r="C130" s="25">
        <v>-80923.740000000005</v>
      </c>
      <c r="D130" s="25">
        <v>-102563.67</v>
      </c>
      <c r="E130" s="25">
        <v>-21639.93</v>
      </c>
      <c r="F130" s="25">
        <v>0</v>
      </c>
      <c r="G130" s="63"/>
      <c r="H130" s="28"/>
      <c r="I130" s="28"/>
    </row>
    <row r="131" spans="2:9" s="23" customFormat="1" ht="15" x14ac:dyDescent="0.25">
      <c r="B131" s="24" t="s">
        <v>99</v>
      </c>
      <c r="C131" s="25">
        <v>-50266.66</v>
      </c>
      <c r="D131" s="25">
        <v>-61866.66</v>
      </c>
      <c r="E131" s="25">
        <v>-11600</v>
      </c>
      <c r="F131" s="25">
        <v>0</v>
      </c>
      <c r="G131" s="63"/>
      <c r="H131" s="28"/>
      <c r="I131" s="28"/>
    </row>
    <row r="132" spans="2:9" s="23" customFormat="1" ht="15" x14ac:dyDescent="0.25">
      <c r="B132" s="24" t="s">
        <v>100</v>
      </c>
      <c r="C132" s="25">
        <v>-25632853.43</v>
      </c>
      <c r="D132" s="25">
        <v>-27418480.050000001</v>
      </c>
      <c r="E132" s="25">
        <v>-1785626.62</v>
      </c>
      <c r="F132" s="25">
        <v>0</v>
      </c>
      <c r="G132" s="63"/>
      <c r="H132" s="28"/>
      <c r="I132" s="28"/>
    </row>
    <row r="133" spans="2:9" s="23" customFormat="1" ht="15" x14ac:dyDescent="0.25">
      <c r="B133" s="24" t="s">
        <v>101</v>
      </c>
      <c r="C133" s="25">
        <v>-4344403.4000000004</v>
      </c>
      <c r="D133" s="25">
        <v>-4825875.09</v>
      </c>
      <c r="E133" s="25">
        <v>-481471.69</v>
      </c>
      <c r="F133" s="25">
        <v>0</v>
      </c>
      <c r="G133" s="63"/>
      <c r="H133" s="28"/>
      <c r="I133" s="28"/>
    </row>
    <row r="134" spans="2:9" s="23" customFormat="1" ht="15" x14ac:dyDescent="0.25">
      <c r="B134" s="24" t="s">
        <v>102</v>
      </c>
      <c r="C134" s="25">
        <v>-380429.53</v>
      </c>
      <c r="D134" s="25">
        <v>-528266.85</v>
      </c>
      <c r="E134" s="25">
        <v>-147837.32</v>
      </c>
      <c r="F134" s="25">
        <v>0</v>
      </c>
      <c r="G134" s="63"/>
      <c r="H134" s="28"/>
      <c r="I134" s="28"/>
    </row>
    <row r="135" spans="2:9" s="23" customFormat="1" ht="15" x14ac:dyDescent="0.25">
      <c r="B135" s="24" t="s">
        <v>103</v>
      </c>
      <c r="C135" s="25">
        <v>-2424.63</v>
      </c>
      <c r="D135" s="25">
        <v>-8206.6</v>
      </c>
      <c r="E135" s="25">
        <v>-5781.97</v>
      </c>
      <c r="F135" s="25">
        <v>0</v>
      </c>
      <c r="G135" s="63"/>
      <c r="H135" s="28"/>
      <c r="I135" s="28"/>
    </row>
    <row r="136" spans="2:9" s="23" customFormat="1" ht="15" x14ac:dyDescent="0.25">
      <c r="B136" s="24" t="s">
        <v>104</v>
      </c>
      <c r="C136" s="25">
        <v>-66664.289999999994</v>
      </c>
      <c r="D136" s="25">
        <v>-112084.21</v>
      </c>
      <c r="E136" s="25">
        <v>-45419.92</v>
      </c>
      <c r="F136" s="25">
        <v>0</v>
      </c>
      <c r="G136" s="63"/>
      <c r="H136" s="28"/>
      <c r="I136" s="28"/>
    </row>
    <row r="137" spans="2:9" s="23" customFormat="1" ht="15" x14ac:dyDescent="0.25">
      <c r="B137" s="24" t="s">
        <v>105</v>
      </c>
      <c r="C137" s="25">
        <v>-3552204.74</v>
      </c>
      <c r="D137" s="25">
        <v>-6587248.2800000003</v>
      </c>
      <c r="E137" s="25">
        <v>-3035043.54</v>
      </c>
      <c r="F137" s="25">
        <v>0</v>
      </c>
      <c r="G137" s="63"/>
      <c r="H137" s="28"/>
      <c r="I137" s="28"/>
    </row>
    <row r="138" spans="2:9" s="23" customFormat="1" ht="15" x14ac:dyDescent="0.25">
      <c r="B138" s="24" t="s">
        <v>106</v>
      </c>
      <c r="C138" s="25">
        <v>-36953861.590000004</v>
      </c>
      <c r="D138" s="25">
        <v>-37271613.18</v>
      </c>
      <c r="E138" s="25">
        <v>-317751.59000000003</v>
      </c>
      <c r="F138" s="25">
        <v>0</v>
      </c>
      <c r="G138" s="63"/>
      <c r="H138" s="28"/>
      <c r="I138" s="28"/>
    </row>
    <row r="139" spans="2:9" s="23" customFormat="1" ht="15" x14ac:dyDescent="0.25">
      <c r="B139" s="24" t="s">
        <v>107</v>
      </c>
      <c r="C139" s="25">
        <v>-211609.02</v>
      </c>
      <c r="D139" s="25">
        <v>-211609.02</v>
      </c>
      <c r="E139" s="25">
        <v>0</v>
      </c>
      <c r="F139" s="25">
        <v>0</v>
      </c>
      <c r="G139" s="63"/>
      <c r="H139" s="28"/>
      <c r="I139" s="28"/>
    </row>
    <row r="140" spans="2:9" s="23" customFormat="1" ht="15" x14ac:dyDescent="0.25">
      <c r="B140" s="24" t="s">
        <v>108</v>
      </c>
      <c r="C140" s="25">
        <v>-6795241.2999999998</v>
      </c>
      <c r="D140" s="25">
        <v>-7256715.0499999998</v>
      </c>
      <c r="E140" s="25">
        <v>-461473.75</v>
      </c>
      <c r="F140" s="25">
        <v>0</v>
      </c>
      <c r="G140" s="63"/>
      <c r="H140" s="28"/>
      <c r="I140" s="28"/>
    </row>
    <row r="141" spans="2:9" s="23" customFormat="1" ht="15" x14ac:dyDescent="0.25">
      <c r="B141" s="39" t="s">
        <v>109</v>
      </c>
      <c r="C141" s="65">
        <v>0</v>
      </c>
      <c r="D141" s="66">
        <v>-12453.49</v>
      </c>
      <c r="E141" s="66">
        <v>-12453.49</v>
      </c>
      <c r="F141" s="25"/>
      <c r="G141" s="63"/>
      <c r="H141" s="28"/>
      <c r="I141" s="28"/>
    </row>
    <row r="142" spans="2:9" s="23" customFormat="1" ht="15" x14ac:dyDescent="0.25">
      <c r="B142" s="24" t="s">
        <v>110</v>
      </c>
      <c r="C142" s="25">
        <v>-3586.07</v>
      </c>
      <c r="D142" s="25">
        <v>-4291.5200000000004</v>
      </c>
      <c r="E142" s="25">
        <v>-705.45</v>
      </c>
      <c r="F142" s="25">
        <v>0</v>
      </c>
      <c r="G142" s="63"/>
      <c r="H142" s="28"/>
      <c r="I142" s="28"/>
    </row>
    <row r="143" spans="2:9" s="23" customFormat="1" ht="15" x14ac:dyDescent="0.25">
      <c r="B143" s="24" t="s">
        <v>111</v>
      </c>
      <c r="C143" s="25">
        <v>-2010903.27</v>
      </c>
      <c r="D143" s="25">
        <v>-2612347.2999999998</v>
      </c>
      <c r="E143" s="25">
        <v>-601444.03</v>
      </c>
      <c r="F143" s="25">
        <v>0</v>
      </c>
      <c r="G143" s="63"/>
      <c r="H143" s="28"/>
      <c r="I143" s="28"/>
    </row>
    <row r="144" spans="2:9" s="23" customFormat="1" ht="15" x14ac:dyDescent="0.25">
      <c r="B144" s="24" t="s">
        <v>112</v>
      </c>
      <c r="C144" s="25">
        <v>-270072.28999999998</v>
      </c>
      <c r="D144" s="25">
        <v>-323279.92</v>
      </c>
      <c r="E144" s="25">
        <v>-53207.63</v>
      </c>
      <c r="F144" s="25">
        <v>0</v>
      </c>
      <c r="G144" s="63"/>
      <c r="H144" s="28"/>
      <c r="I144" s="28"/>
    </row>
    <row r="145" spans="2:9" s="23" customFormat="1" ht="15" x14ac:dyDescent="0.25">
      <c r="B145" s="24" t="s">
        <v>113</v>
      </c>
      <c r="C145" s="25">
        <v>-23763.15</v>
      </c>
      <c r="D145" s="25">
        <v>-35506.769999999997</v>
      </c>
      <c r="E145" s="25">
        <v>-11743.62</v>
      </c>
      <c r="F145" s="25">
        <v>0</v>
      </c>
      <c r="G145" s="63"/>
      <c r="H145" s="28"/>
      <c r="I145" s="28"/>
    </row>
    <row r="146" spans="2:9" s="23" customFormat="1" ht="15" x14ac:dyDescent="0.25">
      <c r="B146" s="24" t="s">
        <v>114</v>
      </c>
      <c r="C146" s="25">
        <v>-4650882.5199999996</v>
      </c>
      <c r="D146" s="25">
        <v>-4795755.9400000004</v>
      </c>
      <c r="E146" s="25">
        <v>-144873.42000000001</v>
      </c>
      <c r="F146" s="25">
        <v>0</v>
      </c>
      <c r="G146" s="63"/>
      <c r="H146" s="28"/>
      <c r="I146" s="28"/>
    </row>
    <row r="147" spans="2:9" s="23" customFormat="1" ht="15" x14ac:dyDescent="0.25">
      <c r="B147" s="24" t="s">
        <v>115</v>
      </c>
      <c r="C147" s="25">
        <v>-3452320.82</v>
      </c>
      <c r="D147" s="25">
        <v>-3659877.2</v>
      </c>
      <c r="E147" s="25">
        <v>-207556.38</v>
      </c>
      <c r="F147" s="25">
        <v>0</v>
      </c>
      <c r="G147" s="63"/>
      <c r="H147" s="28"/>
      <c r="I147" s="28"/>
    </row>
    <row r="148" spans="2:9" s="23" customFormat="1" ht="15" x14ac:dyDescent="0.25">
      <c r="B148" s="24" t="s">
        <v>116</v>
      </c>
      <c r="C148" s="25">
        <v>-954850.47</v>
      </c>
      <c r="D148" s="25">
        <v>-1330144.04</v>
      </c>
      <c r="E148" s="25">
        <v>-375293.57</v>
      </c>
      <c r="F148" s="25">
        <v>0</v>
      </c>
      <c r="G148" s="63"/>
      <c r="H148" s="28"/>
      <c r="I148" s="28"/>
    </row>
    <row r="149" spans="2:9" s="23" customFormat="1" ht="15" x14ac:dyDescent="0.25">
      <c r="B149" s="24" t="s">
        <v>117</v>
      </c>
      <c r="C149" s="25">
        <v>-4014130.05</v>
      </c>
      <c r="D149" s="25">
        <v>-5070717.97</v>
      </c>
      <c r="E149" s="25">
        <v>-1056587.92</v>
      </c>
      <c r="F149" s="25"/>
      <c r="G149" s="63"/>
      <c r="H149" s="28"/>
      <c r="I149" s="28"/>
    </row>
    <row r="150" spans="2:9" s="23" customFormat="1" ht="18" customHeight="1" x14ac:dyDescent="0.25">
      <c r="B150" s="30" t="s">
        <v>118</v>
      </c>
      <c r="C150" s="25">
        <v>-104924945.93000001</v>
      </c>
      <c r="D150" s="25">
        <v>-115618703.47</v>
      </c>
      <c r="E150" s="25">
        <v>-10693757.539999999</v>
      </c>
      <c r="F150" s="25">
        <v>0</v>
      </c>
      <c r="G150" s="63"/>
      <c r="H150" s="28"/>
      <c r="I150" s="28"/>
    </row>
    <row r="151" spans="2:9" ht="15" x14ac:dyDescent="0.25">
      <c r="B151" s="36"/>
      <c r="C151" s="67">
        <v>359828694.37</v>
      </c>
      <c r="D151" s="67">
        <v>386016237.44</v>
      </c>
      <c r="E151" s="67">
        <v>26187543.07</v>
      </c>
      <c r="F151" s="68"/>
      <c r="G151" s="69"/>
      <c r="H151" s="18"/>
      <c r="I151" s="18"/>
    </row>
    <row r="152" spans="2:9" ht="21.75" customHeight="1" x14ac:dyDescent="0.2">
      <c r="B152" s="20" t="s">
        <v>119</v>
      </c>
      <c r="C152" s="21" t="s">
        <v>46</v>
      </c>
      <c r="D152" s="21" t="s">
        <v>47</v>
      </c>
      <c r="E152" s="21" t="s">
        <v>20</v>
      </c>
      <c r="F152" s="21" t="s">
        <v>49</v>
      </c>
    </row>
    <row r="153" spans="2:9" x14ac:dyDescent="0.2">
      <c r="B153" s="70" t="s">
        <v>120</v>
      </c>
      <c r="C153" s="71"/>
      <c r="D153" s="71"/>
      <c r="E153" s="71"/>
      <c r="F153" s="71"/>
    </row>
    <row r="154" spans="2:9" x14ac:dyDescent="0.2">
      <c r="B154" s="39"/>
      <c r="C154" s="40"/>
      <c r="D154" s="40"/>
      <c r="E154" s="40"/>
      <c r="F154" s="40"/>
    </row>
    <row r="155" spans="2:9" x14ac:dyDescent="0.2">
      <c r="B155" s="39" t="s">
        <v>121</v>
      </c>
      <c r="C155" s="40"/>
      <c r="D155" s="72"/>
      <c r="E155" s="40"/>
      <c r="F155" s="40"/>
    </row>
    <row r="156" spans="2:9" x14ac:dyDescent="0.2">
      <c r="B156" s="39"/>
      <c r="C156" s="40"/>
      <c r="D156" s="40"/>
      <c r="E156" s="40"/>
      <c r="F156" s="40"/>
    </row>
    <row r="157" spans="2:9" x14ac:dyDescent="0.2">
      <c r="B157" s="39" t="s">
        <v>122</v>
      </c>
      <c r="C157" s="40"/>
      <c r="D157" s="40"/>
      <c r="E157" s="40"/>
      <c r="F157" s="40"/>
    </row>
    <row r="158" spans="2:9" ht="15" x14ac:dyDescent="0.25">
      <c r="B158" s="73"/>
      <c r="C158" s="45"/>
      <c r="D158" s="45"/>
      <c r="E158" s="45"/>
      <c r="F158" s="45"/>
    </row>
    <row r="159" spans="2:9" ht="16.5" customHeight="1" x14ac:dyDescent="0.2">
      <c r="C159" s="21">
        <f>SUM(C157:C158)</f>
        <v>0</v>
      </c>
      <c r="D159" s="21">
        <f>SUM(D157:D158)</f>
        <v>0</v>
      </c>
      <c r="E159" s="21">
        <f>SUM(E157:E158)</f>
        <v>0</v>
      </c>
      <c r="F159" s="68"/>
    </row>
    <row r="164" spans="2:4" ht="27" customHeight="1" x14ac:dyDescent="0.2">
      <c r="B164" s="20" t="s">
        <v>123</v>
      </c>
      <c r="C164" s="21" t="s">
        <v>8</v>
      </c>
    </row>
    <row r="165" spans="2:4" x14ac:dyDescent="0.2">
      <c r="B165" s="70" t="s">
        <v>124</v>
      </c>
      <c r="C165" s="49"/>
    </row>
    <row r="166" spans="2:4" ht="19.5" x14ac:dyDescent="0.3">
      <c r="B166" s="39"/>
      <c r="C166" s="51"/>
    </row>
    <row r="167" spans="2:4" x14ac:dyDescent="0.2">
      <c r="B167" s="42"/>
      <c r="C167" s="45"/>
    </row>
    <row r="168" spans="2:4" ht="15" customHeight="1" x14ac:dyDescent="0.2">
      <c r="C168" s="21">
        <f>SUM(C166:C167)</f>
        <v>0</v>
      </c>
    </row>
    <row r="169" spans="2:4" ht="15" x14ac:dyDescent="0.25">
      <c r="B169"/>
    </row>
    <row r="175" spans="2:4" ht="22.5" customHeight="1" x14ac:dyDescent="0.2">
      <c r="B175" s="74" t="s">
        <v>125</v>
      </c>
      <c r="C175" s="75" t="s">
        <v>8</v>
      </c>
      <c r="D175" s="76" t="s">
        <v>126</v>
      </c>
    </row>
    <row r="176" spans="2:4" x14ac:dyDescent="0.2">
      <c r="B176" s="77"/>
      <c r="C176" s="78"/>
      <c r="D176" s="79"/>
    </row>
    <row r="177" spans="2:12" x14ac:dyDescent="0.2">
      <c r="B177" s="80"/>
      <c r="C177" s="81"/>
      <c r="D177" s="82"/>
    </row>
    <row r="178" spans="2:12" ht="19.5" x14ac:dyDescent="0.3">
      <c r="B178" s="83"/>
      <c r="C178" s="84"/>
      <c r="D178" s="85"/>
    </row>
    <row r="179" spans="2:12" x14ac:dyDescent="0.2">
      <c r="B179" s="83"/>
      <c r="C179" s="85"/>
      <c r="D179" s="85"/>
    </row>
    <row r="180" spans="2:12" x14ac:dyDescent="0.2">
      <c r="B180" s="86"/>
      <c r="C180" s="87"/>
      <c r="D180" s="87"/>
    </row>
    <row r="181" spans="2:12" ht="14.25" customHeight="1" x14ac:dyDescent="0.2">
      <c r="C181" s="21">
        <f>SUM(C179:C180)</f>
        <v>0</v>
      </c>
      <c r="D181" s="21"/>
    </row>
    <row r="189" spans="2:12" x14ac:dyDescent="0.2">
      <c r="B189" s="11" t="s">
        <v>127</v>
      </c>
    </row>
    <row r="191" spans="2:12" ht="20.25" customHeight="1" x14ac:dyDescent="0.2">
      <c r="B191" s="74" t="s">
        <v>128</v>
      </c>
      <c r="C191" s="75" t="s">
        <v>8</v>
      </c>
      <c r="D191" s="21" t="s">
        <v>25</v>
      </c>
      <c r="E191" s="21" t="s">
        <v>26</v>
      </c>
      <c r="F191" s="21" t="s">
        <v>27</v>
      </c>
    </row>
    <row r="192" spans="2:12" ht="15" x14ac:dyDescent="0.25">
      <c r="B192" s="39" t="s">
        <v>129</v>
      </c>
      <c r="C192" s="40">
        <v>-44566.15</v>
      </c>
      <c r="D192" s="71"/>
      <c r="E192" s="71"/>
      <c r="F192" s="71"/>
      <c r="H192" s="22"/>
      <c r="I192" s="18"/>
      <c r="J192" s="18"/>
      <c r="K192" s="18"/>
      <c r="L192" s="18"/>
    </row>
    <row r="193" spans="2:12" ht="15" x14ac:dyDescent="0.25">
      <c r="B193" s="39" t="s">
        <v>130</v>
      </c>
      <c r="C193" s="40">
        <v>-2031.05</v>
      </c>
      <c r="D193" s="40"/>
      <c r="E193" s="40"/>
      <c r="F193" s="40"/>
      <c r="H193" s="22"/>
      <c r="I193" s="18"/>
      <c r="J193" s="18"/>
      <c r="K193" s="18"/>
      <c r="L193" s="18"/>
    </row>
    <row r="194" spans="2:12" ht="15" x14ac:dyDescent="0.25">
      <c r="B194" s="39" t="s">
        <v>131</v>
      </c>
      <c r="C194" s="40">
        <v>-5583789.6900000004</v>
      </c>
      <c r="D194" s="40"/>
      <c r="E194" s="40"/>
      <c r="F194" s="40"/>
      <c r="H194" s="22"/>
      <c r="I194" s="18"/>
      <c r="J194" s="18"/>
      <c r="K194" s="18"/>
      <c r="L194" s="18"/>
    </row>
    <row r="195" spans="2:12" ht="15" x14ac:dyDescent="0.25">
      <c r="B195" s="39" t="s">
        <v>132</v>
      </c>
      <c r="C195" s="40">
        <v>-24330.68</v>
      </c>
      <c r="D195" s="40"/>
      <c r="E195" s="40"/>
      <c r="F195" s="40"/>
      <c r="H195" s="22"/>
      <c r="I195" s="18"/>
      <c r="J195" s="18"/>
      <c r="K195" s="18"/>
      <c r="L195" s="18"/>
    </row>
    <row r="196" spans="2:12" ht="15" x14ac:dyDescent="0.25">
      <c r="B196" s="39" t="s">
        <v>133</v>
      </c>
      <c r="C196" s="40">
        <v>1732121.69</v>
      </c>
      <c r="E196" s="85"/>
      <c r="F196" s="40"/>
      <c r="H196" s="22"/>
      <c r="I196" s="18"/>
      <c r="J196" s="18"/>
      <c r="K196" s="18"/>
      <c r="L196" s="18"/>
    </row>
    <row r="197" spans="2:12" ht="15" x14ac:dyDescent="0.25">
      <c r="B197" s="39" t="s">
        <v>134</v>
      </c>
      <c r="C197" s="40">
        <v>-2189787.19</v>
      </c>
      <c r="E197" s="85"/>
      <c r="F197" s="40"/>
      <c r="H197" s="22"/>
      <c r="I197" s="18"/>
      <c r="J197" s="18"/>
      <c r="K197" s="18"/>
      <c r="L197" s="18"/>
    </row>
    <row r="198" spans="2:12" ht="15" x14ac:dyDescent="0.25">
      <c r="B198" s="39" t="s">
        <v>135</v>
      </c>
      <c r="C198" s="40">
        <v>-4814633.99</v>
      </c>
      <c r="D198" s="40"/>
      <c r="E198" s="40"/>
      <c r="F198" s="40"/>
      <c r="H198" s="22"/>
      <c r="I198" s="18"/>
      <c r="J198" s="18"/>
      <c r="K198" s="18"/>
      <c r="L198" s="18"/>
    </row>
    <row r="199" spans="2:12" ht="15" x14ac:dyDescent="0.25">
      <c r="B199" s="39" t="s">
        <v>136</v>
      </c>
      <c r="C199" s="40">
        <v>-7207.44</v>
      </c>
      <c r="D199" s="40"/>
      <c r="E199" s="40"/>
      <c r="F199" s="40"/>
      <c r="H199" s="22"/>
      <c r="I199" s="18"/>
      <c r="J199" s="18"/>
      <c r="K199" s="18"/>
      <c r="L199" s="18"/>
    </row>
    <row r="200" spans="2:12" ht="15" x14ac:dyDescent="0.25">
      <c r="B200" s="39" t="s">
        <v>137</v>
      </c>
      <c r="C200" s="40">
        <v>-772.15</v>
      </c>
      <c r="D200" s="40"/>
      <c r="E200" s="40"/>
      <c r="F200" s="40"/>
      <c r="H200" s="22"/>
      <c r="I200" s="18"/>
      <c r="J200" s="18"/>
      <c r="K200" s="18"/>
      <c r="L200" s="18"/>
    </row>
    <row r="201" spans="2:12" ht="15" x14ac:dyDescent="0.25">
      <c r="B201" s="39" t="s">
        <v>138</v>
      </c>
      <c r="C201" s="40">
        <v>-2859273.15</v>
      </c>
      <c r="D201" s="40"/>
      <c r="E201" s="40"/>
      <c r="F201" s="40"/>
      <c r="H201" s="22"/>
      <c r="I201" s="18"/>
      <c r="J201" s="18"/>
      <c r="K201" s="18"/>
      <c r="L201" s="18"/>
    </row>
    <row r="202" spans="2:12" ht="15" x14ac:dyDescent="0.25">
      <c r="B202" s="39" t="s">
        <v>139</v>
      </c>
      <c r="C202" s="40">
        <v>-811437.51</v>
      </c>
      <c r="D202" s="40"/>
      <c r="E202" s="40"/>
      <c r="F202" s="40"/>
      <c r="H202" s="22"/>
      <c r="I202" s="18"/>
      <c r="J202" s="18"/>
      <c r="K202" s="18"/>
      <c r="L202" s="18"/>
    </row>
    <row r="203" spans="2:12" ht="15" x14ac:dyDescent="0.25">
      <c r="B203" s="39" t="s">
        <v>140</v>
      </c>
      <c r="C203" s="40">
        <v>-185662.07</v>
      </c>
      <c r="D203" s="40"/>
      <c r="E203" s="40"/>
      <c r="F203" s="40"/>
      <c r="H203" s="22"/>
      <c r="I203" s="18"/>
      <c r="J203" s="18"/>
      <c r="K203" s="18"/>
      <c r="L203" s="18"/>
    </row>
    <row r="204" spans="2:12" ht="15" x14ac:dyDescent="0.25">
      <c r="B204" s="39" t="s">
        <v>141</v>
      </c>
      <c r="C204" s="40">
        <v>-427689.34</v>
      </c>
      <c r="D204" s="40"/>
      <c r="E204" s="40"/>
      <c r="F204" s="40"/>
      <c r="H204" s="22"/>
      <c r="I204" s="18"/>
      <c r="J204" s="18"/>
      <c r="K204" s="18"/>
      <c r="L204" s="18"/>
    </row>
    <row r="205" spans="2:12" ht="15" x14ac:dyDescent="0.25">
      <c r="B205" s="39" t="s">
        <v>142</v>
      </c>
      <c r="C205" s="40">
        <v>-5.46</v>
      </c>
      <c r="D205" s="40"/>
      <c r="E205" s="40"/>
      <c r="F205" s="40"/>
      <c r="H205" s="22"/>
      <c r="I205" s="18"/>
      <c r="J205" s="18"/>
      <c r="K205" s="18"/>
      <c r="L205" s="18"/>
    </row>
    <row r="206" spans="2:12" ht="15" x14ac:dyDescent="0.25">
      <c r="B206" s="39" t="s">
        <v>143</v>
      </c>
      <c r="C206" s="40">
        <v>-4013.22</v>
      </c>
      <c r="D206" s="40"/>
      <c r="E206" s="40"/>
      <c r="F206" s="40"/>
      <c r="H206" s="22"/>
      <c r="I206" s="18"/>
      <c r="J206" s="18"/>
      <c r="K206" s="18"/>
      <c r="L206" s="18"/>
    </row>
    <row r="207" spans="2:12" ht="15" x14ac:dyDescent="0.25">
      <c r="B207" s="39" t="s">
        <v>144</v>
      </c>
      <c r="C207" s="40">
        <v>-10508.04</v>
      </c>
      <c r="D207" s="40"/>
      <c r="E207" s="40"/>
      <c r="F207" s="40"/>
      <c r="H207" s="22"/>
      <c r="I207" s="18"/>
      <c r="J207" s="18"/>
      <c r="K207" s="18"/>
      <c r="L207" s="18"/>
    </row>
    <row r="208" spans="2:12" ht="15" x14ac:dyDescent="0.25">
      <c r="B208" s="39" t="s">
        <v>145</v>
      </c>
      <c r="C208" s="40">
        <v>-463239.37</v>
      </c>
      <c r="D208" s="40"/>
      <c r="E208" s="40"/>
      <c r="F208" s="40"/>
      <c r="H208" s="22"/>
      <c r="I208" s="18"/>
      <c r="J208" s="18"/>
      <c r="K208" s="18"/>
      <c r="L208" s="18"/>
    </row>
    <row r="209" spans="2:12" ht="15" x14ac:dyDescent="0.25">
      <c r="B209" s="39" t="s">
        <v>146</v>
      </c>
      <c r="C209" s="40">
        <v>-179233.47</v>
      </c>
      <c r="D209" s="40"/>
      <c r="E209" s="40"/>
      <c r="F209" s="40"/>
      <c r="H209" s="22"/>
      <c r="I209" s="18"/>
      <c r="J209" s="18"/>
      <c r="K209" s="18"/>
      <c r="L209" s="18"/>
    </row>
    <row r="210" spans="2:12" ht="15" x14ac:dyDescent="0.25">
      <c r="B210" s="39" t="s">
        <v>147</v>
      </c>
      <c r="C210" s="40">
        <v>-90860.82</v>
      </c>
      <c r="D210" s="40"/>
      <c r="E210" s="40"/>
      <c r="F210" s="40"/>
      <c r="H210" s="22"/>
      <c r="I210" s="18"/>
      <c r="J210" s="18"/>
      <c r="K210" s="18"/>
      <c r="L210" s="18"/>
    </row>
    <row r="211" spans="2:12" ht="15" x14ac:dyDescent="0.25">
      <c r="B211" s="39" t="s">
        <v>148</v>
      </c>
      <c r="C211" s="40">
        <v>-2274.89</v>
      </c>
      <c r="D211" s="40"/>
      <c r="E211" s="40"/>
      <c r="F211" s="40"/>
      <c r="H211" s="22"/>
      <c r="I211" s="18"/>
      <c r="J211" s="18"/>
      <c r="K211" s="18"/>
      <c r="L211" s="18"/>
    </row>
    <row r="212" spans="2:12" ht="15" x14ac:dyDescent="0.25">
      <c r="B212" s="39" t="s">
        <v>149</v>
      </c>
      <c r="C212" s="40">
        <v>-425780.83</v>
      </c>
      <c r="D212" s="40"/>
      <c r="E212" s="40"/>
      <c r="F212" s="40"/>
      <c r="H212" s="22"/>
      <c r="I212" s="18"/>
      <c r="J212" s="18"/>
      <c r="K212" s="18"/>
      <c r="L212" s="18"/>
    </row>
    <row r="213" spans="2:12" ht="15" x14ac:dyDescent="0.25">
      <c r="B213" s="39" t="s">
        <v>150</v>
      </c>
      <c r="C213" s="40">
        <v>-65272.23</v>
      </c>
      <c r="D213" s="40"/>
      <c r="E213" s="40"/>
      <c r="F213" s="40"/>
      <c r="H213" s="22"/>
      <c r="I213" s="18"/>
      <c r="J213" s="18"/>
      <c r="K213" s="18"/>
      <c r="L213" s="18"/>
    </row>
    <row r="214" spans="2:12" ht="15" x14ac:dyDescent="0.25">
      <c r="B214" s="39" t="s">
        <v>151</v>
      </c>
      <c r="C214" s="40">
        <v>-102000.73</v>
      </c>
      <c r="D214" s="40"/>
      <c r="E214" s="40"/>
      <c r="F214" s="40"/>
      <c r="H214" s="22"/>
      <c r="I214" s="18"/>
      <c r="J214" s="18"/>
      <c r="K214" s="18"/>
      <c r="L214" s="18"/>
    </row>
    <row r="215" spans="2:12" ht="15" x14ac:dyDescent="0.25">
      <c r="B215" s="39" t="s">
        <v>152</v>
      </c>
      <c r="C215" s="40">
        <v>-784826.96</v>
      </c>
      <c r="D215" s="40"/>
      <c r="E215" s="40"/>
      <c r="F215" s="40"/>
      <c r="H215" s="22"/>
      <c r="I215" s="18"/>
      <c r="J215" s="18"/>
      <c r="K215" s="18"/>
      <c r="L215" s="18"/>
    </row>
    <row r="216" spans="2:12" ht="15" x14ac:dyDescent="0.25">
      <c r="B216" s="39" t="s">
        <v>153</v>
      </c>
      <c r="C216" s="40">
        <v>-51143.199999999997</v>
      </c>
      <c r="D216" s="40"/>
      <c r="E216" s="40"/>
      <c r="F216" s="40"/>
      <c r="H216" s="22"/>
      <c r="I216" s="18"/>
      <c r="J216" s="18"/>
      <c r="K216" s="18"/>
      <c r="L216" s="18"/>
    </row>
    <row r="217" spans="2:12" ht="15" x14ac:dyDescent="0.25">
      <c r="B217" s="39" t="s">
        <v>154</v>
      </c>
      <c r="C217" s="40">
        <v>-243.01</v>
      </c>
      <c r="D217" s="40"/>
      <c r="E217" s="40"/>
      <c r="F217" s="40"/>
      <c r="H217" s="22"/>
      <c r="I217" s="18"/>
      <c r="J217" s="18"/>
      <c r="K217" s="18"/>
      <c r="L217" s="18"/>
    </row>
    <row r="218" spans="2:12" ht="15" x14ac:dyDescent="0.25">
      <c r="B218" s="39" t="s">
        <v>155</v>
      </c>
      <c r="C218" s="40">
        <v>-933918.4</v>
      </c>
      <c r="D218" s="40"/>
      <c r="E218" s="40"/>
      <c r="F218" s="40"/>
      <c r="H218" s="22"/>
      <c r="I218" s="18"/>
      <c r="J218" s="18"/>
      <c r="K218" s="18"/>
      <c r="L218" s="18"/>
    </row>
    <row r="219" spans="2:12" ht="15" x14ac:dyDescent="0.25">
      <c r="B219" s="39" t="s">
        <v>156</v>
      </c>
      <c r="C219" s="40">
        <v>-6960</v>
      </c>
      <c r="D219" s="40"/>
      <c r="E219" s="40"/>
      <c r="F219" s="40"/>
      <c r="H219" s="22"/>
      <c r="I219" s="18"/>
      <c r="J219" s="18"/>
      <c r="K219" s="18"/>
      <c r="L219" s="18"/>
    </row>
    <row r="220" spans="2:12" ht="15" x14ac:dyDescent="0.25">
      <c r="B220" s="39" t="s">
        <v>157</v>
      </c>
      <c r="C220" s="40">
        <v>-66505.06</v>
      </c>
      <c r="D220" s="40"/>
      <c r="E220" s="40"/>
      <c r="F220" s="40"/>
      <c r="H220" s="22"/>
      <c r="I220" s="18"/>
      <c r="J220" s="18"/>
      <c r="K220" s="18"/>
      <c r="L220" s="18"/>
    </row>
    <row r="221" spans="2:12" ht="15" x14ac:dyDescent="0.25">
      <c r="B221" s="39" t="s">
        <v>158</v>
      </c>
      <c r="C221" s="40">
        <v>-7778102.1600000001</v>
      </c>
      <c r="D221" s="40"/>
      <c r="E221" s="40"/>
      <c r="F221" s="40"/>
      <c r="H221" s="22"/>
      <c r="I221" s="18"/>
      <c r="J221" s="18"/>
      <c r="K221" s="18"/>
      <c r="L221" s="18"/>
    </row>
    <row r="222" spans="2:12" ht="15" x14ac:dyDescent="0.25">
      <c r="B222" s="39" t="s">
        <v>159</v>
      </c>
      <c r="C222" s="40">
        <v>-1944.73</v>
      </c>
      <c r="D222" s="40"/>
      <c r="E222" s="40"/>
      <c r="F222" s="40"/>
      <c r="H222" s="22"/>
      <c r="I222" s="18"/>
      <c r="J222" s="18"/>
      <c r="K222" s="18"/>
      <c r="L222" s="18"/>
    </row>
    <row r="223" spans="2:12" ht="15" x14ac:dyDescent="0.25">
      <c r="B223" s="39" t="s">
        <v>160</v>
      </c>
      <c r="C223" s="40">
        <v>-274818.86</v>
      </c>
      <c r="D223" s="40"/>
      <c r="E223" s="40"/>
      <c r="F223" s="40"/>
      <c r="H223" s="22"/>
      <c r="I223" s="18"/>
      <c r="J223" s="18"/>
      <c r="K223" s="18"/>
      <c r="L223" s="18"/>
    </row>
    <row r="224" spans="2:12" ht="15" x14ac:dyDescent="0.25">
      <c r="B224" s="39" t="s">
        <v>161</v>
      </c>
      <c r="C224" s="40">
        <v>-5111582.13</v>
      </c>
      <c r="D224" s="40"/>
      <c r="E224" s="40"/>
      <c r="F224" s="40"/>
      <c r="H224" s="22"/>
      <c r="I224" s="18"/>
      <c r="J224" s="18"/>
      <c r="K224" s="18"/>
      <c r="L224" s="18"/>
    </row>
    <row r="225" spans="2:12" ht="15" x14ac:dyDescent="0.25">
      <c r="B225" s="39" t="s">
        <v>162</v>
      </c>
      <c r="C225" s="40">
        <v>-5111</v>
      </c>
      <c r="D225" s="40"/>
      <c r="E225" s="40"/>
      <c r="F225" s="40"/>
      <c r="H225" s="22"/>
      <c r="I225" s="18"/>
      <c r="J225" s="18"/>
      <c r="K225" s="18"/>
      <c r="L225" s="18"/>
    </row>
    <row r="226" spans="2:12" ht="15" x14ac:dyDescent="0.25">
      <c r="B226" s="39" t="s">
        <v>163</v>
      </c>
      <c r="C226" s="40">
        <v>-5867.25</v>
      </c>
      <c r="D226" s="40"/>
      <c r="E226" s="40"/>
      <c r="F226" s="40"/>
      <c r="H226" s="22"/>
      <c r="I226" s="18"/>
      <c r="J226" s="18"/>
      <c r="K226" s="18"/>
      <c r="L226" s="18"/>
    </row>
    <row r="227" spans="2:12" ht="16.5" customHeight="1" x14ac:dyDescent="0.25">
      <c r="B227" s="39" t="s">
        <v>164</v>
      </c>
      <c r="C227" s="40">
        <v>-5429.49</v>
      </c>
      <c r="D227" s="40"/>
      <c r="E227" s="40"/>
      <c r="F227" s="40"/>
      <c r="H227" s="22"/>
      <c r="I227" s="18"/>
      <c r="J227" s="18"/>
      <c r="K227" s="18"/>
      <c r="L227" s="18"/>
    </row>
    <row r="228" spans="2:12" ht="15" x14ac:dyDescent="0.25">
      <c r="B228" s="39" t="s">
        <v>165</v>
      </c>
      <c r="C228" s="40">
        <v>-708141.8</v>
      </c>
      <c r="D228" s="40"/>
      <c r="E228" s="40"/>
      <c r="F228" s="40"/>
      <c r="H228" s="22"/>
      <c r="I228" s="18"/>
      <c r="J228" s="18"/>
      <c r="K228" s="18"/>
      <c r="L228" s="18"/>
    </row>
    <row r="229" spans="2:12" ht="15" x14ac:dyDescent="0.25">
      <c r="B229" s="42" t="s">
        <v>166</v>
      </c>
      <c r="C229" s="40">
        <v>-20997</v>
      </c>
      <c r="D229" s="40"/>
      <c r="E229" s="40"/>
      <c r="F229" s="40"/>
      <c r="H229" s="22"/>
      <c r="I229" s="18"/>
      <c r="J229" s="18"/>
      <c r="K229" s="18"/>
      <c r="L229" s="18"/>
    </row>
    <row r="230" spans="2:12" x14ac:dyDescent="0.2">
      <c r="B230" s="18"/>
      <c r="C230" s="88">
        <v>-49701423.950000003</v>
      </c>
      <c r="D230" s="33">
        <f>+SUM(D192:D229)</f>
        <v>0</v>
      </c>
      <c r="E230" s="33">
        <f>+SUM(E192:E229)</f>
        <v>0</v>
      </c>
      <c r="F230" s="33">
        <f>+SUM(F192:F229)</f>
        <v>0</v>
      </c>
    </row>
    <row r="231" spans="2:12" ht="20.25" customHeight="1" x14ac:dyDescent="0.2"/>
    <row r="234" spans="2:12" x14ac:dyDescent="0.2">
      <c r="B234" s="74" t="s">
        <v>167</v>
      </c>
      <c r="C234" s="75" t="s">
        <v>8</v>
      </c>
      <c r="D234" s="21" t="s">
        <v>168</v>
      </c>
      <c r="E234" s="21" t="s">
        <v>126</v>
      </c>
    </row>
    <row r="235" spans="2:12" ht="16.5" customHeight="1" x14ac:dyDescent="0.2">
      <c r="B235" s="60" t="s">
        <v>169</v>
      </c>
      <c r="C235" s="89"/>
      <c r="D235" s="90"/>
      <c r="E235" s="91"/>
    </row>
    <row r="236" spans="2:12" x14ac:dyDescent="0.2">
      <c r="B236" s="92"/>
      <c r="C236" s="93"/>
      <c r="D236" s="94"/>
      <c r="E236" s="95"/>
    </row>
    <row r="237" spans="2:12" x14ac:dyDescent="0.2">
      <c r="B237" s="96"/>
      <c r="C237" s="97"/>
      <c r="D237" s="98"/>
      <c r="E237" s="99"/>
    </row>
    <row r="238" spans="2:12" ht="27.75" customHeight="1" x14ac:dyDescent="0.2">
      <c r="C238" s="21">
        <f>+SUM(C234:C237)</f>
        <v>0</v>
      </c>
      <c r="D238" s="175"/>
      <c r="E238" s="176"/>
    </row>
    <row r="241" spans="1:5" ht="25.5" x14ac:dyDescent="0.2">
      <c r="B241" s="74" t="s">
        <v>170</v>
      </c>
      <c r="C241" s="100" t="s">
        <v>8</v>
      </c>
      <c r="D241" s="21" t="s">
        <v>168</v>
      </c>
      <c r="E241" s="21" t="s">
        <v>126</v>
      </c>
    </row>
    <row r="242" spans="1:5" ht="15" customHeight="1" x14ac:dyDescent="0.2">
      <c r="B242" s="39" t="s">
        <v>171</v>
      </c>
      <c r="C242" s="40">
        <v>-35034.53</v>
      </c>
      <c r="D242" s="90"/>
      <c r="E242" s="91"/>
    </row>
    <row r="243" spans="1:5" ht="15" x14ac:dyDescent="0.25">
      <c r="B243" s="39" t="s">
        <v>172</v>
      </c>
      <c r="C243" s="66">
        <v>-35034.53</v>
      </c>
      <c r="D243" s="101"/>
      <c r="E243" s="95"/>
    </row>
    <row r="244" spans="1:5" ht="15" x14ac:dyDescent="0.25">
      <c r="B244" s="102"/>
      <c r="C244" s="97"/>
      <c r="D244" s="98"/>
      <c r="E244" s="99"/>
    </row>
    <row r="245" spans="1:5" ht="24" customHeight="1" x14ac:dyDescent="0.25">
      <c r="A245" s="18"/>
      <c r="B245" s="103" t="s">
        <v>173</v>
      </c>
      <c r="C245" s="104">
        <f>+C242</f>
        <v>-35034.53</v>
      </c>
      <c r="D245" s="175"/>
      <c r="E245" s="176"/>
    </row>
    <row r="246" spans="1:5" x14ac:dyDescent="0.2">
      <c r="B246" s="105"/>
    </row>
    <row r="248" spans="1:5" x14ac:dyDescent="0.2">
      <c r="B248" s="74" t="s">
        <v>174</v>
      </c>
      <c r="C248" s="75" t="s">
        <v>8</v>
      </c>
      <c r="D248" s="21" t="s">
        <v>168</v>
      </c>
      <c r="E248" s="21" t="s">
        <v>126</v>
      </c>
    </row>
    <row r="249" spans="1:5" ht="16.5" customHeight="1" x14ac:dyDescent="0.2">
      <c r="B249" s="60" t="s">
        <v>175</v>
      </c>
      <c r="C249" s="106"/>
      <c r="D249" s="90"/>
      <c r="E249" s="91"/>
    </row>
    <row r="250" spans="1:5" x14ac:dyDescent="0.2">
      <c r="B250" s="92"/>
      <c r="C250" s="93"/>
      <c r="D250" s="94"/>
      <c r="E250" s="95"/>
    </row>
    <row r="251" spans="1:5" x14ac:dyDescent="0.2">
      <c r="B251" s="96"/>
      <c r="C251" s="97"/>
      <c r="D251" s="98"/>
      <c r="E251" s="99"/>
    </row>
    <row r="252" spans="1:5" ht="24" customHeight="1" x14ac:dyDescent="0.2">
      <c r="C252" s="21">
        <f>SUM(C250:C251)</f>
        <v>0</v>
      </c>
      <c r="D252" s="175"/>
      <c r="E252" s="176"/>
    </row>
    <row r="255" spans="1:5" x14ac:dyDescent="0.2">
      <c r="B255" s="74" t="s">
        <v>176</v>
      </c>
      <c r="C255" s="100" t="s">
        <v>8</v>
      </c>
      <c r="D255" s="59" t="s">
        <v>168</v>
      </c>
      <c r="E255" s="59" t="s">
        <v>37</v>
      </c>
    </row>
    <row r="256" spans="1:5" ht="18.75" customHeight="1" x14ac:dyDescent="0.2">
      <c r="B256" s="39" t="s">
        <v>177</v>
      </c>
      <c r="C256" s="40">
        <v>-18223</v>
      </c>
      <c r="D256" s="71">
        <v>0</v>
      </c>
      <c r="E256" s="71">
        <v>0</v>
      </c>
    </row>
    <row r="257" spans="2:5" x14ac:dyDescent="0.2">
      <c r="B257" s="39" t="s">
        <v>178</v>
      </c>
      <c r="C257" s="40">
        <v>0.01</v>
      </c>
      <c r="D257" s="40">
        <v>0</v>
      </c>
      <c r="E257" s="40">
        <v>0</v>
      </c>
    </row>
    <row r="258" spans="2:5" x14ac:dyDescent="0.2">
      <c r="B258" s="42"/>
      <c r="C258" s="107"/>
      <c r="D258" s="107">
        <v>0</v>
      </c>
      <c r="E258" s="107">
        <v>0</v>
      </c>
    </row>
    <row r="259" spans="2:5" x14ac:dyDescent="0.2">
      <c r="C259" s="32">
        <f>+SUM(C255:C258)</f>
        <v>-18222.990000000002</v>
      </c>
      <c r="D259" s="175"/>
      <c r="E259" s="176"/>
    </row>
    <row r="263" spans="2:5" x14ac:dyDescent="0.2">
      <c r="B263" s="11" t="s">
        <v>179</v>
      </c>
    </row>
    <row r="264" spans="2:5" ht="24" customHeight="1" x14ac:dyDescent="0.2">
      <c r="B264" s="11"/>
    </row>
    <row r="265" spans="2:5" x14ac:dyDescent="0.2">
      <c r="B265" s="11" t="s">
        <v>180</v>
      </c>
    </row>
    <row r="267" spans="2:5" x14ac:dyDescent="0.2">
      <c r="B267" s="108" t="s">
        <v>181</v>
      </c>
      <c r="C267" s="100" t="s">
        <v>8</v>
      </c>
      <c r="D267" s="21" t="s">
        <v>182</v>
      </c>
      <c r="E267" s="21" t="s">
        <v>37</v>
      </c>
    </row>
    <row r="268" spans="2:5" x14ac:dyDescent="0.2">
      <c r="B268" s="39" t="s">
        <v>183</v>
      </c>
      <c r="C268" s="40">
        <v>-133766.01</v>
      </c>
      <c r="D268" s="71"/>
      <c r="E268" s="71"/>
    </row>
    <row r="269" spans="2:5" x14ac:dyDescent="0.2">
      <c r="B269" s="39" t="s">
        <v>184</v>
      </c>
      <c r="C269" s="40">
        <v>-79327.16</v>
      </c>
      <c r="D269" s="40"/>
      <c r="E269" s="40"/>
    </row>
    <row r="270" spans="2:5" x14ac:dyDescent="0.2">
      <c r="B270" s="39" t="s">
        <v>185</v>
      </c>
      <c r="C270" s="40">
        <v>-213093.17</v>
      </c>
      <c r="D270" s="40"/>
      <c r="E270" s="40"/>
    </row>
    <row r="271" spans="2:5" x14ac:dyDescent="0.2">
      <c r="B271" s="39" t="s">
        <v>186</v>
      </c>
      <c r="C271" s="40">
        <v>-47683.1</v>
      </c>
      <c r="D271" s="40"/>
      <c r="E271" s="40"/>
    </row>
    <row r="272" spans="2:5" x14ac:dyDescent="0.2">
      <c r="B272" s="39" t="s">
        <v>187</v>
      </c>
      <c r="C272" s="40">
        <v>-1558129</v>
      </c>
      <c r="D272" s="40"/>
      <c r="E272" s="40"/>
    </row>
    <row r="273" spans="2:5" x14ac:dyDescent="0.2">
      <c r="B273" s="39" t="s">
        <v>188</v>
      </c>
      <c r="C273" s="40">
        <v>-4003681.89</v>
      </c>
      <c r="D273" s="40"/>
      <c r="E273" s="40"/>
    </row>
    <row r="274" spans="2:5" x14ac:dyDescent="0.2">
      <c r="B274" s="39" t="s">
        <v>189</v>
      </c>
      <c r="C274" s="40">
        <v>-2112500</v>
      </c>
      <c r="D274" s="40"/>
      <c r="E274" s="40"/>
    </row>
    <row r="275" spans="2:5" x14ac:dyDescent="0.2">
      <c r="B275" s="39" t="s">
        <v>190</v>
      </c>
      <c r="C275" s="40">
        <v>-98347.04</v>
      </c>
      <c r="D275" s="40"/>
      <c r="E275" s="40"/>
    </row>
    <row r="276" spans="2:5" x14ac:dyDescent="0.2">
      <c r="B276" s="39" t="s">
        <v>191</v>
      </c>
      <c r="C276" s="40">
        <v>-309238.37</v>
      </c>
      <c r="D276" s="40"/>
      <c r="E276" s="40"/>
    </row>
    <row r="277" spans="2:5" x14ac:dyDescent="0.2">
      <c r="B277" s="39" t="s">
        <v>192</v>
      </c>
      <c r="C277" s="40">
        <v>-8129579.4000000004</v>
      </c>
      <c r="D277" s="40"/>
      <c r="E277" s="40"/>
    </row>
    <row r="278" spans="2:5" x14ac:dyDescent="0.2">
      <c r="B278" s="39" t="s">
        <v>193</v>
      </c>
      <c r="C278" s="40">
        <v>-8342672.5700000003</v>
      </c>
      <c r="D278" s="40"/>
      <c r="E278" s="40"/>
    </row>
    <row r="279" spans="2:5" x14ac:dyDescent="0.2">
      <c r="B279" s="39" t="s">
        <v>194</v>
      </c>
      <c r="C279" s="40">
        <v>-9245.0400000000009</v>
      </c>
      <c r="D279" s="40"/>
      <c r="E279" s="40"/>
    </row>
    <row r="280" spans="2:5" x14ac:dyDescent="0.2">
      <c r="B280" s="39" t="s">
        <v>195</v>
      </c>
      <c r="C280" s="40">
        <v>-9245.0400000000009</v>
      </c>
      <c r="D280" s="40"/>
      <c r="E280" s="40"/>
    </row>
    <row r="281" spans="2:5" x14ac:dyDescent="0.2">
      <c r="B281" s="39" t="s">
        <v>196</v>
      </c>
      <c r="C281" s="40">
        <v>-2786360</v>
      </c>
      <c r="D281" s="40"/>
      <c r="E281" s="40"/>
    </row>
    <row r="282" spans="2:5" x14ac:dyDescent="0.2">
      <c r="B282" s="39" t="s">
        <v>197</v>
      </c>
      <c r="C282" s="40">
        <v>-1458323.19</v>
      </c>
      <c r="D282" s="40"/>
      <c r="E282" s="40"/>
    </row>
    <row r="283" spans="2:5" x14ac:dyDescent="0.2">
      <c r="B283" s="39" t="s">
        <v>198</v>
      </c>
      <c r="C283" s="40">
        <v>-284009.24</v>
      </c>
      <c r="D283" s="40"/>
      <c r="E283" s="40"/>
    </row>
    <row r="284" spans="2:5" x14ac:dyDescent="0.2">
      <c r="B284" s="39" t="s">
        <v>199</v>
      </c>
      <c r="C284" s="40">
        <v>-45310.52</v>
      </c>
      <c r="D284" s="40"/>
      <c r="E284" s="40"/>
    </row>
    <row r="285" spans="2:5" x14ac:dyDescent="0.2">
      <c r="B285" s="39" t="s">
        <v>200</v>
      </c>
      <c r="C285" s="40">
        <v>-4574002.95</v>
      </c>
      <c r="D285" s="40"/>
      <c r="E285" s="40"/>
    </row>
    <row r="286" spans="2:5" x14ac:dyDescent="0.2">
      <c r="B286" s="39" t="s">
        <v>201</v>
      </c>
      <c r="C286" s="40">
        <v>-4583247.99</v>
      </c>
      <c r="D286" s="40"/>
      <c r="E286" s="40"/>
    </row>
    <row r="287" spans="2:5" x14ac:dyDescent="0.2">
      <c r="B287" s="39" t="s">
        <v>202</v>
      </c>
      <c r="C287" s="40">
        <v>-12925920.560000001</v>
      </c>
      <c r="D287" s="40"/>
      <c r="E287" s="40"/>
    </row>
    <row r="288" spans="2:5" x14ac:dyDescent="0.2">
      <c r="B288" s="39" t="s">
        <v>203</v>
      </c>
      <c r="C288" s="40">
        <v>-51182856.740000002</v>
      </c>
      <c r="D288" s="40"/>
      <c r="E288" s="40"/>
    </row>
    <row r="289" spans="2:5" x14ac:dyDescent="0.2">
      <c r="B289" s="39" t="s">
        <v>204</v>
      </c>
      <c r="C289" s="40">
        <v>-3308314.54</v>
      </c>
      <c r="D289" s="40"/>
      <c r="E289" s="40"/>
    </row>
    <row r="290" spans="2:5" x14ac:dyDescent="0.2">
      <c r="B290" s="39" t="s">
        <v>205</v>
      </c>
      <c r="C290" s="40">
        <v>-4283485.03</v>
      </c>
      <c r="D290" s="40"/>
      <c r="E290" s="40"/>
    </row>
    <row r="291" spans="2:5" x14ac:dyDescent="0.2">
      <c r="B291" s="39" t="s">
        <v>206</v>
      </c>
      <c r="C291" s="40">
        <v>-846981</v>
      </c>
      <c r="D291" s="40"/>
      <c r="E291" s="40"/>
    </row>
    <row r="292" spans="2:5" x14ac:dyDescent="0.2">
      <c r="B292" s="39" t="s">
        <v>207</v>
      </c>
      <c r="C292" s="40">
        <v>-90000</v>
      </c>
      <c r="D292" s="40"/>
      <c r="E292" s="40"/>
    </row>
    <row r="293" spans="2:5" x14ac:dyDescent="0.2">
      <c r="B293" s="39" t="s">
        <v>208</v>
      </c>
      <c r="C293" s="40">
        <v>-59711637.310000002</v>
      </c>
      <c r="D293" s="40"/>
      <c r="E293" s="40"/>
    </row>
    <row r="294" spans="2:5" x14ac:dyDescent="0.2">
      <c r="B294" s="39" t="s">
        <v>209</v>
      </c>
      <c r="C294" s="40">
        <v>-59711637.310000002</v>
      </c>
      <c r="D294" s="40"/>
      <c r="E294" s="40"/>
    </row>
    <row r="295" spans="2:5" x14ac:dyDescent="0.2">
      <c r="B295" s="39" t="s">
        <v>210</v>
      </c>
      <c r="C295" s="40">
        <v>-86222413.390000001</v>
      </c>
      <c r="D295" s="40"/>
      <c r="E295" s="40"/>
    </row>
    <row r="296" spans="2:5" x14ac:dyDescent="0.2">
      <c r="B296" s="39" t="s">
        <v>211</v>
      </c>
      <c r="C296" s="40">
        <v>-4229193.7300000004</v>
      </c>
      <c r="D296" s="40"/>
      <c r="E296" s="40"/>
    </row>
    <row r="297" spans="2:5" x14ac:dyDescent="0.2">
      <c r="B297" s="39" t="s">
        <v>212</v>
      </c>
      <c r="C297" s="40">
        <v>-22599647.449999999</v>
      </c>
      <c r="D297" s="40"/>
      <c r="E297" s="40"/>
    </row>
    <row r="298" spans="2:5" x14ac:dyDescent="0.2">
      <c r="B298" s="39" t="s">
        <v>213</v>
      </c>
      <c r="C298" s="40">
        <v>-1185278</v>
      </c>
      <c r="D298" s="40"/>
      <c r="E298" s="40"/>
    </row>
    <row r="299" spans="2:5" x14ac:dyDescent="0.2">
      <c r="B299" s="39" t="s">
        <v>214</v>
      </c>
      <c r="C299" s="40">
        <v>-114236532.56999999</v>
      </c>
      <c r="D299" s="40"/>
      <c r="E299" s="40"/>
    </row>
    <row r="300" spans="2:5" x14ac:dyDescent="0.2">
      <c r="B300" s="39" t="s">
        <v>215</v>
      </c>
      <c r="C300" s="40">
        <v>-89165</v>
      </c>
      <c r="D300" s="40"/>
      <c r="E300" s="40"/>
    </row>
    <row r="301" spans="2:5" x14ac:dyDescent="0.2">
      <c r="B301" s="39" t="s">
        <v>216</v>
      </c>
      <c r="C301" s="40">
        <v>-538335</v>
      </c>
      <c r="D301" s="40"/>
      <c r="E301" s="40"/>
    </row>
    <row r="302" spans="2:5" x14ac:dyDescent="0.2">
      <c r="B302" s="39" t="s">
        <v>217</v>
      </c>
      <c r="C302" s="40">
        <v>-25000</v>
      </c>
      <c r="D302" s="40"/>
      <c r="E302" s="40"/>
    </row>
    <row r="303" spans="2:5" x14ac:dyDescent="0.2">
      <c r="B303" s="39" t="s">
        <v>218</v>
      </c>
      <c r="C303" s="40">
        <v>-652500</v>
      </c>
      <c r="D303" s="40"/>
      <c r="E303" s="40"/>
    </row>
    <row r="304" spans="2:5" x14ac:dyDescent="0.2">
      <c r="B304" s="39" t="s">
        <v>219</v>
      </c>
      <c r="C304" s="40">
        <v>-114889032.56999999</v>
      </c>
      <c r="D304" s="40"/>
      <c r="E304" s="40"/>
    </row>
    <row r="305" spans="2:5" ht="15.75" customHeight="1" x14ac:dyDescent="0.2">
      <c r="B305" s="39" t="s">
        <v>220</v>
      </c>
      <c r="C305" s="40">
        <v>-174600669.88</v>
      </c>
      <c r="D305" s="40"/>
      <c r="E305" s="40"/>
    </row>
    <row r="306" spans="2:5" ht="24.75" customHeight="1" x14ac:dyDescent="0.2">
      <c r="B306" s="87"/>
      <c r="C306" s="109">
        <v>-187526590.44</v>
      </c>
      <c r="D306" s="177"/>
      <c r="E306" s="178"/>
    </row>
    <row r="307" spans="2:5" ht="14.25" customHeight="1" x14ac:dyDescent="0.2">
      <c r="C307" s="110"/>
    </row>
    <row r="309" spans="2:5" ht="16.5" customHeight="1" x14ac:dyDescent="0.2">
      <c r="B309" s="108" t="s">
        <v>221</v>
      </c>
      <c r="C309" s="100" t="s">
        <v>8</v>
      </c>
      <c r="D309" s="59" t="s">
        <v>182</v>
      </c>
      <c r="E309" s="59" t="s">
        <v>37</v>
      </c>
    </row>
    <row r="310" spans="2:5" ht="16.5" customHeight="1" x14ac:dyDescent="0.25">
      <c r="B310" s="111" t="s">
        <v>222</v>
      </c>
      <c r="C310" s="40">
        <v>-706405.76</v>
      </c>
      <c r="D310" s="112"/>
      <c r="E310" s="113"/>
    </row>
    <row r="311" spans="2:5" ht="15" x14ac:dyDescent="0.25">
      <c r="B311" s="111" t="s">
        <v>223</v>
      </c>
      <c r="C311" s="40">
        <v>-706405.76</v>
      </c>
      <c r="D311" s="40"/>
      <c r="E311" s="40"/>
    </row>
    <row r="312" spans="2:5" ht="15" x14ac:dyDescent="0.25">
      <c r="B312" s="111" t="s">
        <v>224</v>
      </c>
      <c r="C312" s="40">
        <v>2.33</v>
      </c>
      <c r="D312" s="40"/>
      <c r="E312" s="40"/>
    </row>
    <row r="313" spans="2:5" ht="15" x14ac:dyDescent="0.25">
      <c r="B313" s="102" t="s">
        <v>225</v>
      </c>
      <c r="C313" s="43">
        <v>2.33</v>
      </c>
      <c r="D313" s="43"/>
      <c r="E313" s="43"/>
    </row>
    <row r="314" spans="2:5" x14ac:dyDescent="0.2">
      <c r="B314" s="44" t="s">
        <v>226</v>
      </c>
      <c r="C314" s="114">
        <v>-706403.43</v>
      </c>
      <c r="D314" s="177"/>
      <c r="E314" s="178"/>
    </row>
    <row r="316" spans="2:5" ht="26.25" customHeight="1" x14ac:dyDescent="0.2"/>
    <row r="317" spans="2:5" x14ac:dyDescent="0.2">
      <c r="B317" s="11" t="s">
        <v>227</v>
      </c>
    </row>
    <row r="319" spans="2:5" x14ac:dyDescent="0.2">
      <c r="B319" s="108" t="s">
        <v>228</v>
      </c>
      <c r="C319" s="100" t="s">
        <v>8</v>
      </c>
      <c r="D319" s="21" t="s">
        <v>229</v>
      </c>
      <c r="E319" s="21" t="s">
        <v>230</v>
      </c>
    </row>
    <row r="320" spans="2:5" x14ac:dyDescent="0.2">
      <c r="B320" s="39" t="s">
        <v>231</v>
      </c>
      <c r="C320" s="40">
        <v>80894674.370000005</v>
      </c>
      <c r="D320" s="40">
        <v>40.93</v>
      </c>
      <c r="E320" s="40">
        <v>0</v>
      </c>
    </row>
    <row r="321" spans="2:5" x14ac:dyDescent="0.2">
      <c r="B321" s="39" t="s">
        <v>232</v>
      </c>
      <c r="C321" s="40">
        <v>11625105.789999999</v>
      </c>
      <c r="D321" s="40">
        <v>5.88</v>
      </c>
      <c r="E321" s="40">
        <v>0</v>
      </c>
    </row>
    <row r="322" spans="2:5" x14ac:dyDescent="0.2">
      <c r="B322" s="39" t="s">
        <v>233</v>
      </c>
      <c r="C322" s="40">
        <v>14683436.890000001</v>
      </c>
      <c r="D322" s="40">
        <v>7.43</v>
      </c>
      <c r="E322" s="40"/>
    </row>
    <row r="323" spans="2:5" x14ac:dyDescent="0.2">
      <c r="B323" s="39" t="s">
        <v>234</v>
      </c>
      <c r="C323" s="40">
        <v>2667593.85</v>
      </c>
      <c r="D323" s="40">
        <v>1.35</v>
      </c>
      <c r="E323" s="40"/>
    </row>
    <row r="324" spans="2:5" x14ac:dyDescent="0.2">
      <c r="B324" s="39" t="s">
        <v>235</v>
      </c>
      <c r="C324" s="40">
        <v>8683950.9600000009</v>
      </c>
      <c r="D324" s="40">
        <v>4.3899999999999997</v>
      </c>
      <c r="E324" s="40"/>
    </row>
    <row r="325" spans="2:5" x14ac:dyDescent="0.2">
      <c r="B325" s="39" t="s">
        <v>236</v>
      </c>
      <c r="C325" s="40">
        <v>5461588.96</v>
      </c>
      <c r="D325" s="40">
        <v>2.76</v>
      </c>
      <c r="E325" s="40"/>
    </row>
    <row r="326" spans="2:5" x14ac:dyDescent="0.2">
      <c r="B326" s="39" t="s">
        <v>237</v>
      </c>
      <c r="C326" s="40">
        <v>5228562.3600000003</v>
      </c>
      <c r="D326" s="40">
        <v>2.65</v>
      </c>
      <c r="E326" s="40"/>
    </row>
    <row r="327" spans="2:5" x14ac:dyDescent="0.2">
      <c r="B327" s="39" t="s">
        <v>238</v>
      </c>
      <c r="C327" s="40">
        <v>860147.17</v>
      </c>
      <c r="D327" s="40">
        <v>0.44</v>
      </c>
      <c r="E327" s="40"/>
    </row>
    <row r="328" spans="2:5" x14ac:dyDescent="0.2">
      <c r="B328" s="39" t="s">
        <v>239</v>
      </c>
      <c r="C328" s="40">
        <v>5273562.2300000004</v>
      </c>
      <c r="D328" s="40">
        <v>2.67</v>
      </c>
      <c r="E328" s="40"/>
    </row>
    <row r="329" spans="2:5" x14ac:dyDescent="0.2">
      <c r="B329" s="39" t="s">
        <v>240</v>
      </c>
      <c r="C329" s="40">
        <v>3832408.8</v>
      </c>
      <c r="D329" s="40">
        <v>1.94</v>
      </c>
      <c r="E329" s="40">
        <v>0</v>
      </c>
    </row>
    <row r="330" spans="2:5" x14ac:dyDescent="0.2">
      <c r="B330" s="39" t="s">
        <v>241</v>
      </c>
      <c r="C330" s="40">
        <v>427329.56</v>
      </c>
      <c r="D330" s="40">
        <v>0.22</v>
      </c>
      <c r="E330" s="40">
        <v>0</v>
      </c>
    </row>
    <row r="331" spans="2:5" x14ac:dyDescent="0.2">
      <c r="B331" s="39" t="s">
        <v>242</v>
      </c>
      <c r="C331" s="40">
        <v>257188.28</v>
      </c>
      <c r="D331" s="40">
        <v>0.13</v>
      </c>
      <c r="E331" s="40">
        <v>0</v>
      </c>
    </row>
    <row r="332" spans="2:5" x14ac:dyDescent="0.2">
      <c r="B332" s="39" t="s">
        <v>243</v>
      </c>
      <c r="C332" s="40">
        <v>550330.32999999996</v>
      </c>
      <c r="D332" s="40">
        <v>0.28000000000000003</v>
      </c>
      <c r="E332" s="40">
        <v>0</v>
      </c>
    </row>
    <row r="333" spans="2:5" x14ac:dyDescent="0.2">
      <c r="B333" s="39" t="s">
        <v>244</v>
      </c>
      <c r="C333" s="40">
        <v>2038191.8</v>
      </c>
      <c r="D333" s="40">
        <v>1.03</v>
      </c>
      <c r="E333" s="40">
        <v>0</v>
      </c>
    </row>
    <row r="334" spans="2:5" x14ac:dyDescent="0.2">
      <c r="B334" s="39" t="s">
        <v>245</v>
      </c>
      <c r="C334" s="40">
        <v>695143.56</v>
      </c>
      <c r="D334" s="40">
        <v>0.35</v>
      </c>
      <c r="E334" s="40">
        <v>0</v>
      </c>
    </row>
    <row r="335" spans="2:5" x14ac:dyDescent="0.2">
      <c r="B335" s="39" t="s">
        <v>246</v>
      </c>
      <c r="C335" s="40">
        <v>267202.01</v>
      </c>
      <c r="D335" s="40">
        <v>0.14299999999999999</v>
      </c>
      <c r="E335" s="40">
        <v>0</v>
      </c>
    </row>
    <row r="336" spans="2:5" x14ac:dyDescent="0.2">
      <c r="B336" s="39" t="s">
        <v>247</v>
      </c>
      <c r="C336" s="40">
        <v>192726.73</v>
      </c>
      <c r="D336" s="40">
        <v>0.1031</v>
      </c>
      <c r="E336" s="40">
        <v>0</v>
      </c>
    </row>
    <row r="337" spans="2:5" x14ac:dyDescent="0.2">
      <c r="B337" s="39" t="s">
        <v>248</v>
      </c>
      <c r="C337" s="40">
        <v>6672.05</v>
      </c>
      <c r="D337" s="40">
        <v>3.5999999999999999E-3</v>
      </c>
      <c r="E337" s="40">
        <v>0</v>
      </c>
    </row>
    <row r="338" spans="2:5" x14ac:dyDescent="0.2">
      <c r="B338" s="39" t="s">
        <v>249</v>
      </c>
      <c r="C338" s="40">
        <v>170623.3</v>
      </c>
      <c r="D338" s="40">
        <v>9.1300000000000006E-2</v>
      </c>
      <c r="E338" s="40">
        <v>0</v>
      </c>
    </row>
    <row r="339" spans="2:5" x14ac:dyDescent="0.2">
      <c r="B339" s="39" t="s">
        <v>250</v>
      </c>
      <c r="C339" s="40">
        <v>2781.98</v>
      </c>
      <c r="D339" s="40">
        <v>1.5E-3</v>
      </c>
      <c r="E339" s="40">
        <v>0</v>
      </c>
    </row>
    <row r="340" spans="2:5" x14ac:dyDescent="0.2">
      <c r="B340" s="39" t="s">
        <v>251</v>
      </c>
      <c r="C340" s="40">
        <v>10053</v>
      </c>
      <c r="D340" s="40">
        <v>5.4000000000000003E-3</v>
      </c>
      <c r="E340" s="40">
        <v>0</v>
      </c>
    </row>
    <row r="341" spans="2:5" x14ac:dyDescent="0.2">
      <c r="B341" s="39" t="s">
        <v>252</v>
      </c>
      <c r="C341" s="40">
        <v>17819.849999999999</v>
      </c>
      <c r="D341" s="40">
        <v>9.4999999999999998E-3</v>
      </c>
      <c r="E341" s="40">
        <v>0</v>
      </c>
    </row>
    <row r="342" spans="2:5" x14ac:dyDescent="0.2">
      <c r="B342" s="39" t="s">
        <v>253</v>
      </c>
      <c r="C342" s="40">
        <v>11323.2</v>
      </c>
      <c r="D342" s="40">
        <v>6.1000000000000004E-3</v>
      </c>
      <c r="E342" s="40">
        <v>0</v>
      </c>
    </row>
    <row r="343" spans="2:5" x14ac:dyDescent="0.2">
      <c r="B343" s="39" t="s">
        <v>254</v>
      </c>
      <c r="C343" s="40">
        <v>718536.95</v>
      </c>
      <c r="D343" s="40">
        <v>0.36</v>
      </c>
      <c r="E343" s="40">
        <v>0</v>
      </c>
    </row>
    <row r="344" spans="2:5" x14ac:dyDescent="0.2">
      <c r="B344" s="39" t="s">
        <v>255</v>
      </c>
      <c r="C344" s="40">
        <v>61885.440000000002</v>
      </c>
      <c r="D344" s="40">
        <v>3.3099999999999997E-2</v>
      </c>
      <c r="E344" s="40">
        <v>0</v>
      </c>
    </row>
    <row r="345" spans="2:5" x14ac:dyDescent="0.2">
      <c r="B345" s="39" t="s">
        <v>256</v>
      </c>
      <c r="C345" s="40">
        <v>102770.17</v>
      </c>
      <c r="D345" s="40">
        <v>0.05</v>
      </c>
      <c r="E345" s="40">
        <v>0</v>
      </c>
    </row>
    <row r="346" spans="2:5" x14ac:dyDescent="0.2">
      <c r="B346" s="39" t="s">
        <v>257</v>
      </c>
      <c r="C346" s="40">
        <v>72861.100000000006</v>
      </c>
      <c r="D346" s="40">
        <v>3.9E-2</v>
      </c>
      <c r="E346" s="40">
        <v>0</v>
      </c>
    </row>
    <row r="347" spans="2:5" x14ac:dyDescent="0.2">
      <c r="B347" s="39" t="s">
        <v>258</v>
      </c>
      <c r="C347" s="40">
        <v>828354.91</v>
      </c>
      <c r="D347" s="40">
        <v>0.42</v>
      </c>
      <c r="E347" s="40">
        <v>0</v>
      </c>
    </row>
    <row r="348" spans="2:5" x14ac:dyDescent="0.2">
      <c r="B348" s="39" t="s">
        <v>259</v>
      </c>
      <c r="C348" s="40">
        <v>60438.28</v>
      </c>
      <c r="D348" s="40">
        <v>3.2300000000000002E-2</v>
      </c>
      <c r="E348" s="40">
        <v>0</v>
      </c>
    </row>
    <row r="349" spans="2:5" x14ac:dyDescent="0.2">
      <c r="B349" s="39" t="s">
        <v>260</v>
      </c>
      <c r="C349" s="40">
        <v>51052.38</v>
      </c>
      <c r="D349" s="40">
        <v>2.7300000000000001E-2</v>
      </c>
      <c r="E349" s="40">
        <v>0</v>
      </c>
    </row>
    <row r="350" spans="2:5" x14ac:dyDescent="0.2">
      <c r="B350" s="39" t="s">
        <v>261</v>
      </c>
      <c r="C350" s="40">
        <v>10440.620000000001</v>
      </c>
      <c r="D350" s="40">
        <v>5.5999999999999999E-3</v>
      </c>
      <c r="E350" s="40">
        <v>0</v>
      </c>
    </row>
    <row r="351" spans="2:5" x14ac:dyDescent="0.2">
      <c r="B351" s="39" t="s">
        <v>262</v>
      </c>
      <c r="C351" s="40">
        <v>577063.52</v>
      </c>
      <c r="D351" s="40">
        <v>0.28999999999999998</v>
      </c>
      <c r="E351" s="40">
        <v>0</v>
      </c>
    </row>
    <row r="352" spans="2:5" x14ac:dyDescent="0.2">
      <c r="B352" s="39" t="s">
        <v>263</v>
      </c>
      <c r="C352" s="40">
        <v>55906.01</v>
      </c>
      <c r="D352" s="40">
        <v>2.9899999999999999E-2</v>
      </c>
      <c r="E352" s="40">
        <v>0</v>
      </c>
    </row>
    <row r="353" spans="2:5" x14ac:dyDescent="0.2">
      <c r="B353" s="39" t="s">
        <v>264</v>
      </c>
      <c r="C353" s="40">
        <v>34800</v>
      </c>
      <c r="D353" s="40">
        <v>1.8599999999999998E-2</v>
      </c>
      <c r="E353" s="40">
        <v>0</v>
      </c>
    </row>
    <row r="354" spans="2:5" x14ac:dyDescent="0.2">
      <c r="B354" s="39" t="s">
        <v>265</v>
      </c>
      <c r="C354" s="40">
        <v>1000385.17</v>
      </c>
      <c r="D354" s="40">
        <v>0.51</v>
      </c>
      <c r="E354" s="40">
        <v>0</v>
      </c>
    </row>
    <row r="355" spans="2:5" x14ac:dyDescent="0.2">
      <c r="B355" s="39" t="s">
        <v>266</v>
      </c>
      <c r="C355" s="40">
        <v>106294.43</v>
      </c>
      <c r="D355" s="40">
        <v>0.05</v>
      </c>
      <c r="E355" s="40">
        <v>0</v>
      </c>
    </row>
    <row r="356" spans="2:5" x14ac:dyDescent="0.2">
      <c r="B356" s="39" t="s">
        <v>267</v>
      </c>
      <c r="C356" s="40">
        <v>53953.120000000003</v>
      </c>
      <c r="D356" s="40">
        <v>2.8899999999999999E-2</v>
      </c>
      <c r="E356" s="40">
        <v>0</v>
      </c>
    </row>
    <row r="357" spans="2:5" x14ac:dyDescent="0.2">
      <c r="B357" s="39" t="s">
        <v>268</v>
      </c>
      <c r="C357" s="40">
        <v>63266.73</v>
      </c>
      <c r="D357" s="40">
        <v>3.39E-2</v>
      </c>
      <c r="E357" s="40">
        <v>0</v>
      </c>
    </row>
    <row r="358" spans="2:5" x14ac:dyDescent="0.2">
      <c r="B358" s="39" t="s">
        <v>269</v>
      </c>
      <c r="C358" s="40">
        <v>1973.6</v>
      </c>
      <c r="D358" s="40">
        <v>1.1000000000000001E-3</v>
      </c>
      <c r="E358" s="40">
        <v>0</v>
      </c>
    </row>
    <row r="359" spans="2:5" x14ac:dyDescent="0.2">
      <c r="B359" s="39" t="s">
        <v>270</v>
      </c>
      <c r="C359" s="40">
        <v>250689.43</v>
      </c>
      <c r="D359" s="40">
        <v>0.13420000000000001</v>
      </c>
      <c r="E359" s="40">
        <v>0</v>
      </c>
    </row>
    <row r="360" spans="2:5" x14ac:dyDescent="0.2">
      <c r="B360" s="39" t="s">
        <v>271</v>
      </c>
      <c r="C360" s="40">
        <v>5008.42</v>
      </c>
      <c r="D360" s="40">
        <v>2.7000000000000001E-3</v>
      </c>
      <c r="E360" s="40">
        <v>0</v>
      </c>
    </row>
    <row r="361" spans="2:5" x14ac:dyDescent="0.2">
      <c r="B361" s="39" t="s">
        <v>272</v>
      </c>
      <c r="C361" s="40">
        <v>4986.5600000000004</v>
      </c>
      <c r="D361" s="40">
        <v>2.7000000000000001E-3</v>
      </c>
      <c r="E361" s="40">
        <v>0</v>
      </c>
    </row>
    <row r="362" spans="2:5" x14ac:dyDescent="0.2">
      <c r="B362" s="39" t="s">
        <v>273</v>
      </c>
      <c r="C362" s="40">
        <v>161244.97</v>
      </c>
      <c r="D362" s="40">
        <v>0.08</v>
      </c>
      <c r="E362" s="40">
        <v>0</v>
      </c>
    </row>
    <row r="363" spans="2:5" x14ac:dyDescent="0.2">
      <c r="B363" s="39" t="s">
        <v>274</v>
      </c>
      <c r="C363" s="40">
        <v>16246.39</v>
      </c>
      <c r="D363" s="40">
        <v>8.6999999999999994E-3</v>
      </c>
      <c r="E363" s="40">
        <v>0</v>
      </c>
    </row>
    <row r="364" spans="2:5" x14ac:dyDescent="0.2">
      <c r="B364" s="39" t="s">
        <v>275</v>
      </c>
      <c r="C364" s="40">
        <v>199.9</v>
      </c>
      <c r="D364" s="40">
        <v>1E-4</v>
      </c>
      <c r="E364" s="40">
        <v>0</v>
      </c>
    </row>
    <row r="365" spans="2:5" x14ac:dyDescent="0.2">
      <c r="B365" s="39" t="s">
        <v>276</v>
      </c>
      <c r="C365" s="40">
        <v>77835.38</v>
      </c>
      <c r="D365" s="40">
        <v>4.1700000000000001E-2</v>
      </c>
      <c r="E365" s="40">
        <v>0</v>
      </c>
    </row>
    <row r="366" spans="2:5" x14ac:dyDescent="0.2">
      <c r="B366" s="39" t="s">
        <v>277</v>
      </c>
      <c r="C366" s="40">
        <v>255</v>
      </c>
      <c r="D366" s="40">
        <v>1E-4</v>
      </c>
      <c r="E366" s="40">
        <v>0</v>
      </c>
    </row>
    <row r="367" spans="2:5" x14ac:dyDescent="0.2">
      <c r="B367" s="39" t="s">
        <v>278</v>
      </c>
      <c r="C367" s="40">
        <v>1759507.52</v>
      </c>
      <c r="D367" s="40">
        <v>0.89</v>
      </c>
      <c r="E367" s="40">
        <v>0</v>
      </c>
    </row>
    <row r="368" spans="2:5" x14ac:dyDescent="0.2">
      <c r="B368" s="39" t="s">
        <v>279</v>
      </c>
      <c r="C368" s="40">
        <v>433.5</v>
      </c>
      <c r="D368" s="40">
        <v>2.0000000000000001E-4</v>
      </c>
      <c r="E368" s="40">
        <v>0</v>
      </c>
    </row>
    <row r="369" spans="2:5" x14ac:dyDescent="0.2">
      <c r="B369" s="39" t="s">
        <v>280</v>
      </c>
      <c r="C369" s="40">
        <v>160359.31</v>
      </c>
      <c r="D369" s="40">
        <v>0.08</v>
      </c>
      <c r="E369" s="40">
        <v>0</v>
      </c>
    </row>
    <row r="370" spans="2:5" x14ac:dyDescent="0.2">
      <c r="B370" s="39" t="s">
        <v>281</v>
      </c>
      <c r="C370" s="40">
        <v>432575.71</v>
      </c>
      <c r="D370" s="40">
        <v>0.22</v>
      </c>
      <c r="E370" s="40">
        <v>0</v>
      </c>
    </row>
    <row r="371" spans="2:5" x14ac:dyDescent="0.2">
      <c r="B371" s="39" t="s">
        <v>282</v>
      </c>
      <c r="C371" s="40">
        <v>68206.070000000007</v>
      </c>
      <c r="D371" s="40">
        <v>0.03</v>
      </c>
      <c r="E371" s="40">
        <v>0</v>
      </c>
    </row>
    <row r="372" spans="2:5" x14ac:dyDescent="0.2">
      <c r="B372" s="39" t="s">
        <v>283</v>
      </c>
      <c r="C372" s="40">
        <v>2040729.5</v>
      </c>
      <c r="D372" s="40">
        <v>1.03</v>
      </c>
      <c r="E372" s="40">
        <v>0</v>
      </c>
    </row>
    <row r="373" spans="2:5" x14ac:dyDescent="0.2">
      <c r="B373" s="39" t="s">
        <v>284</v>
      </c>
      <c r="C373" s="40">
        <v>26948.1</v>
      </c>
      <c r="D373" s="40">
        <v>1.44E-2</v>
      </c>
      <c r="E373" s="40">
        <v>0</v>
      </c>
    </row>
    <row r="374" spans="2:5" x14ac:dyDescent="0.2">
      <c r="B374" s="39" t="s">
        <v>285</v>
      </c>
      <c r="C374" s="40">
        <v>404608.16</v>
      </c>
      <c r="D374" s="40">
        <v>0.2</v>
      </c>
      <c r="E374" s="40">
        <v>0</v>
      </c>
    </row>
    <row r="375" spans="2:5" x14ac:dyDescent="0.2">
      <c r="B375" s="39" t="s">
        <v>286</v>
      </c>
      <c r="C375" s="40">
        <v>1450545.94</v>
      </c>
      <c r="D375" s="40">
        <v>0.73</v>
      </c>
      <c r="E375" s="40">
        <v>0</v>
      </c>
    </row>
    <row r="376" spans="2:5" x14ac:dyDescent="0.2">
      <c r="B376" s="39" t="s">
        <v>287</v>
      </c>
      <c r="C376" s="40">
        <v>187920</v>
      </c>
      <c r="D376" s="40">
        <v>0.10059999999999999</v>
      </c>
      <c r="E376" s="40">
        <v>0</v>
      </c>
    </row>
    <row r="377" spans="2:5" x14ac:dyDescent="0.2">
      <c r="B377" s="39" t="s">
        <v>288</v>
      </c>
      <c r="C377" s="40">
        <v>44000</v>
      </c>
      <c r="D377" s="40">
        <v>2.35E-2</v>
      </c>
      <c r="E377" s="40">
        <v>0</v>
      </c>
    </row>
    <row r="378" spans="2:5" x14ac:dyDescent="0.2">
      <c r="B378" s="39" t="s">
        <v>289</v>
      </c>
      <c r="C378" s="40">
        <v>2012890.11</v>
      </c>
      <c r="D378" s="40">
        <v>1.02</v>
      </c>
      <c r="E378" s="40">
        <v>0</v>
      </c>
    </row>
    <row r="379" spans="2:5" x14ac:dyDescent="0.2">
      <c r="B379" s="39" t="s">
        <v>290</v>
      </c>
      <c r="C379" s="40">
        <v>1698334.07</v>
      </c>
      <c r="D379" s="40">
        <v>0.86</v>
      </c>
      <c r="E379" s="40">
        <v>0</v>
      </c>
    </row>
    <row r="380" spans="2:5" x14ac:dyDescent="0.2">
      <c r="B380" s="39" t="s">
        <v>291</v>
      </c>
      <c r="C380" s="40">
        <v>219208.14</v>
      </c>
      <c r="D380" s="40">
        <v>0.11</v>
      </c>
      <c r="E380" s="40">
        <v>0</v>
      </c>
    </row>
    <row r="381" spans="2:5" x14ac:dyDescent="0.2">
      <c r="B381" s="39" t="s">
        <v>292</v>
      </c>
      <c r="C381" s="40">
        <v>376398.25</v>
      </c>
      <c r="D381" s="40">
        <v>0.19</v>
      </c>
      <c r="E381" s="40">
        <v>0</v>
      </c>
    </row>
    <row r="382" spans="2:5" x14ac:dyDescent="0.2">
      <c r="B382" s="39" t="s">
        <v>293</v>
      </c>
      <c r="C382" s="40">
        <v>3377789.72</v>
      </c>
      <c r="D382" s="40">
        <v>1.71</v>
      </c>
      <c r="E382" s="40">
        <v>0</v>
      </c>
    </row>
    <row r="383" spans="2:5" x14ac:dyDescent="0.2">
      <c r="B383" s="39" t="s">
        <v>294</v>
      </c>
      <c r="C383" s="40">
        <v>29999.919999999998</v>
      </c>
      <c r="D383" s="40">
        <v>1.61E-2</v>
      </c>
      <c r="E383" s="40">
        <v>0</v>
      </c>
    </row>
    <row r="384" spans="2:5" x14ac:dyDescent="0.2">
      <c r="B384" s="39" t="s">
        <v>295</v>
      </c>
      <c r="C384" s="40">
        <v>247008.72</v>
      </c>
      <c r="D384" s="40">
        <v>0.13220000000000001</v>
      </c>
      <c r="E384" s="40">
        <v>0</v>
      </c>
    </row>
    <row r="385" spans="2:5" x14ac:dyDescent="0.2">
      <c r="B385" s="39" t="s">
        <v>296</v>
      </c>
      <c r="C385" s="40">
        <v>905977.73</v>
      </c>
      <c r="D385" s="40">
        <v>0.46</v>
      </c>
      <c r="E385" s="40">
        <v>0</v>
      </c>
    </row>
    <row r="386" spans="2:5" x14ac:dyDescent="0.2">
      <c r="B386" s="39" t="s">
        <v>297</v>
      </c>
      <c r="C386" s="40">
        <v>284798.01</v>
      </c>
      <c r="D386" s="40">
        <v>0.14000000000000001</v>
      </c>
      <c r="E386" s="40">
        <v>0</v>
      </c>
    </row>
    <row r="387" spans="2:5" x14ac:dyDescent="0.2">
      <c r="B387" s="39" t="s">
        <v>298</v>
      </c>
      <c r="C387" s="40">
        <v>18977</v>
      </c>
      <c r="D387" s="40">
        <v>1.0200000000000001E-2</v>
      </c>
      <c r="E387" s="40">
        <v>0</v>
      </c>
    </row>
    <row r="388" spans="2:5" x14ac:dyDescent="0.2">
      <c r="B388" s="39" t="s">
        <v>299</v>
      </c>
      <c r="C388" s="40">
        <v>4152278.18</v>
      </c>
      <c r="D388" s="40">
        <v>2.1</v>
      </c>
      <c r="E388" s="40">
        <v>0</v>
      </c>
    </row>
    <row r="389" spans="2:5" x14ac:dyDescent="0.2">
      <c r="B389" s="39" t="s">
        <v>300</v>
      </c>
      <c r="C389" s="40">
        <v>147534.29999999999</v>
      </c>
      <c r="D389" s="40">
        <v>7.0000000000000007E-2</v>
      </c>
      <c r="E389" s="40">
        <v>0</v>
      </c>
    </row>
    <row r="390" spans="2:5" x14ac:dyDescent="0.2">
      <c r="B390" s="39" t="s">
        <v>301</v>
      </c>
      <c r="C390" s="40">
        <v>73065.149999999994</v>
      </c>
      <c r="D390" s="40">
        <v>3.9100000000000003E-2</v>
      </c>
      <c r="E390" s="40">
        <v>0</v>
      </c>
    </row>
    <row r="391" spans="2:5" x14ac:dyDescent="0.2">
      <c r="B391" s="39" t="s">
        <v>302</v>
      </c>
      <c r="C391" s="40">
        <v>87755.520000000004</v>
      </c>
      <c r="D391" s="40">
        <v>0.04</v>
      </c>
      <c r="E391" s="40">
        <v>0</v>
      </c>
    </row>
    <row r="392" spans="2:5" x14ac:dyDescent="0.2">
      <c r="B392" s="39" t="s">
        <v>303</v>
      </c>
      <c r="C392" s="40">
        <v>343885.49</v>
      </c>
      <c r="D392" s="40">
        <v>0.17</v>
      </c>
      <c r="E392" s="40">
        <v>0</v>
      </c>
    </row>
    <row r="393" spans="2:5" x14ac:dyDescent="0.2">
      <c r="B393" s="39" t="s">
        <v>304</v>
      </c>
      <c r="C393" s="40">
        <v>745228.63</v>
      </c>
      <c r="D393" s="40">
        <v>0.38</v>
      </c>
      <c r="E393" s="40">
        <v>0</v>
      </c>
    </row>
    <row r="394" spans="2:5" x14ac:dyDescent="0.2">
      <c r="B394" s="39" t="s">
        <v>305</v>
      </c>
      <c r="C394" s="40">
        <v>3334608.62</v>
      </c>
      <c r="D394" s="40">
        <v>1.69</v>
      </c>
      <c r="E394" s="40">
        <v>0</v>
      </c>
    </row>
    <row r="395" spans="2:5" x14ac:dyDescent="0.2">
      <c r="B395" s="39" t="s">
        <v>306</v>
      </c>
      <c r="C395" s="40">
        <v>106439.22</v>
      </c>
      <c r="D395" s="40">
        <v>0.05</v>
      </c>
      <c r="E395" s="40">
        <v>0</v>
      </c>
    </row>
    <row r="396" spans="2:5" x14ac:dyDescent="0.2">
      <c r="B396" s="39" t="s">
        <v>307</v>
      </c>
      <c r="C396" s="40">
        <v>282255.65999999997</v>
      </c>
      <c r="D396" s="40">
        <v>0.14000000000000001</v>
      </c>
      <c r="E396" s="40">
        <v>0</v>
      </c>
    </row>
    <row r="397" spans="2:5" x14ac:dyDescent="0.2">
      <c r="B397" s="39" t="s">
        <v>308</v>
      </c>
      <c r="C397" s="40">
        <v>373432.9</v>
      </c>
      <c r="D397" s="40">
        <v>0.19</v>
      </c>
      <c r="E397" s="40">
        <v>0</v>
      </c>
    </row>
    <row r="398" spans="2:5" x14ac:dyDescent="0.2">
      <c r="B398" s="39" t="s">
        <v>309</v>
      </c>
      <c r="C398" s="40">
        <v>331302.2</v>
      </c>
      <c r="D398" s="40">
        <v>0.17</v>
      </c>
      <c r="E398" s="40">
        <v>0</v>
      </c>
    </row>
    <row r="399" spans="2:5" x14ac:dyDescent="0.2">
      <c r="B399" s="39" t="s">
        <v>310</v>
      </c>
      <c r="C399" s="40">
        <v>197526.14</v>
      </c>
      <c r="D399" s="40">
        <v>0.1</v>
      </c>
      <c r="E399" s="40">
        <v>0</v>
      </c>
    </row>
    <row r="400" spans="2:5" x14ac:dyDescent="0.2">
      <c r="B400" s="39" t="s">
        <v>311</v>
      </c>
      <c r="C400" s="40">
        <v>577451.97</v>
      </c>
      <c r="D400" s="40">
        <v>0.28999999999999998</v>
      </c>
      <c r="E400" s="40">
        <v>0</v>
      </c>
    </row>
    <row r="401" spans="2:5" x14ac:dyDescent="0.2">
      <c r="B401" s="39" t="s">
        <v>312</v>
      </c>
      <c r="C401" s="40">
        <v>244477.67</v>
      </c>
      <c r="D401" s="40">
        <v>0.12</v>
      </c>
      <c r="E401" s="40"/>
    </row>
    <row r="402" spans="2:5" x14ac:dyDescent="0.2">
      <c r="B402" s="39" t="s">
        <v>313</v>
      </c>
      <c r="C402" s="40">
        <v>113616.56</v>
      </c>
      <c r="D402" s="40">
        <v>6.08E-2</v>
      </c>
      <c r="E402" s="40"/>
    </row>
    <row r="403" spans="2:5" x14ac:dyDescent="0.2">
      <c r="B403" s="39" t="s">
        <v>314</v>
      </c>
      <c r="C403" s="40">
        <v>647576.98</v>
      </c>
      <c r="D403" s="40">
        <v>0.33</v>
      </c>
      <c r="E403" s="40"/>
    </row>
    <row r="404" spans="2:5" x14ac:dyDescent="0.2">
      <c r="B404" s="39" t="s">
        <v>315</v>
      </c>
      <c r="C404" s="40">
        <v>968012.85</v>
      </c>
      <c r="D404" s="40">
        <v>0.49</v>
      </c>
      <c r="E404" s="40"/>
    </row>
    <row r="405" spans="2:5" x14ac:dyDescent="0.2">
      <c r="B405" s="39" t="s">
        <v>316</v>
      </c>
      <c r="C405" s="40">
        <v>1372958.76</v>
      </c>
      <c r="D405" s="40">
        <v>0.69</v>
      </c>
      <c r="E405" s="40">
        <v>0</v>
      </c>
    </row>
    <row r="406" spans="2:5" x14ac:dyDescent="0.2">
      <c r="B406" s="39" t="s">
        <v>317</v>
      </c>
      <c r="C406" s="40">
        <v>48608.4</v>
      </c>
      <c r="D406" s="40">
        <v>0.02</v>
      </c>
      <c r="E406" s="40">
        <v>0</v>
      </c>
    </row>
    <row r="407" spans="2:5" x14ac:dyDescent="0.2">
      <c r="B407" s="39" t="s">
        <v>318</v>
      </c>
      <c r="C407" s="40">
        <v>1948151.96</v>
      </c>
      <c r="D407" s="40">
        <v>0.99</v>
      </c>
      <c r="E407" s="40">
        <v>0</v>
      </c>
    </row>
    <row r="408" spans="2:5" x14ac:dyDescent="0.2">
      <c r="B408" s="39" t="s">
        <v>319</v>
      </c>
      <c r="C408" s="40">
        <v>2318586.16</v>
      </c>
      <c r="D408" s="40">
        <v>1.17</v>
      </c>
      <c r="E408" s="40">
        <v>0</v>
      </c>
    </row>
    <row r="409" spans="2:5" x14ac:dyDescent="0.2">
      <c r="B409" s="39" t="s">
        <v>320</v>
      </c>
      <c r="C409" s="40">
        <v>110619.57</v>
      </c>
      <c r="D409" s="40">
        <v>5.9200000000000003E-2</v>
      </c>
      <c r="E409" s="40">
        <v>0</v>
      </c>
    </row>
    <row r="410" spans="2:5" x14ac:dyDescent="0.2">
      <c r="B410" s="39" t="s">
        <v>321</v>
      </c>
      <c r="C410" s="40">
        <v>4095069.54</v>
      </c>
      <c r="D410" s="40">
        <v>2.0699999999999998</v>
      </c>
      <c r="E410" s="40">
        <v>0</v>
      </c>
    </row>
    <row r="411" spans="2:5" x14ac:dyDescent="0.2">
      <c r="B411" s="39" t="s">
        <v>322</v>
      </c>
      <c r="C411" s="40">
        <v>400000</v>
      </c>
      <c r="D411" s="40">
        <v>0.2</v>
      </c>
      <c r="E411" s="40"/>
    </row>
    <row r="412" spans="2:5" ht="15" x14ac:dyDescent="0.25">
      <c r="B412" s="111" t="s">
        <v>323</v>
      </c>
      <c r="C412" s="66">
        <v>232437.38</v>
      </c>
      <c r="D412" s="66">
        <v>0.1176</v>
      </c>
      <c r="E412" s="40"/>
    </row>
    <row r="413" spans="2:5" ht="15" x14ac:dyDescent="0.25">
      <c r="B413" s="111" t="s">
        <v>324</v>
      </c>
      <c r="C413" s="66">
        <v>1683808.32</v>
      </c>
      <c r="D413" s="66">
        <v>0.85199999999999998</v>
      </c>
      <c r="E413" s="40"/>
    </row>
    <row r="414" spans="2:5" ht="15" x14ac:dyDescent="0.25">
      <c r="B414" s="111" t="s">
        <v>325</v>
      </c>
      <c r="C414" s="66">
        <v>21639.93</v>
      </c>
      <c r="D414" s="66">
        <v>1.09E-2</v>
      </c>
      <c r="E414" s="40"/>
    </row>
    <row r="415" spans="2:5" ht="15" x14ac:dyDescent="0.25">
      <c r="B415" s="111" t="s">
        <v>326</v>
      </c>
      <c r="C415" s="66">
        <v>1785626.62</v>
      </c>
      <c r="D415" s="66">
        <v>0.90349999999999997</v>
      </c>
      <c r="E415" s="40"/>
    </row>
    <row r="416" spans="2:5" ht="15" x14ac:dyDescent="0.25">
      <c r="B416" s="111" t="s">
        <v>327</v>
      </c>
      <c r="C416" s="66">
        <v>481471.69</v>
      </c>
      <c r="D416" s="66">
        <v>0.24360000000000001</v>
      </c>
      <c r="E416" s="40"/>
    </row>
    <row r="417" spans="2:5" ht="15" x14ac:dyDescent="0.25">
      <c r="B417" s="111" t="s">
        <v>328</v>
      </c>
      <c r="C417" s="66">
        <v>147837.32</v>
      </c>
      <c r="D417" s="66">
        <v>7.4800000000000005E-2</v>
      </c>
      <c r="E417" s="40"/>
    </row>
    <row r="418" spans="2:5" ht="15" x14ac:dyDescent="0.25">
      <c r="B418" s="111" t="s">
        <v>329</v>
      </c>
      <c r="C418" s="66">
        <v>5781.97</v>
      </c>
      <c r="D418" s="66">
        <v>2.8999999999999998E-3</v>
      </c>
      <c r="E418" s="40"/>
    </row>
    <row r="419" spans="2:5" ht="15" x14ac:dyDescent="0.25">
      <c r="B419" s="111" t="s">
        <v>330</v>
      </c>
      <c r="C419" s="66">
        <v>45419.92</v>
      </c>
      <c r="D419" s="66">
        <v>2.3E-2</v>
      </c>
      <c r="E419" s="40"/>
    </row>
    <row r="420" spans="2:5" ht="15" x14ac:dyDescent="0.25">
      <c r="B420" s="111" t="s">
        <v>331</v>
      </c>
      <c r="C420" s="66">
        <v>3035043.54</v>
      </c>
      <c r="D420" s="66">
        <v>1.5357000000000001</v>
      </c>
      <c r="E420" s="40"/>
    </row>
    <row r="421" spans="2:5" ht="15" x14ac:dyDescent="0.25">
      <c r="B421" s="111" t="s">
        <v>332</v>
      </c>
      <c r="C421" s="66">
        <v>317751.59000000003</v>
      </c>
      <c r="D421" s="66">
        <v>0.1608</v>
      </c>
      <c r="E421" s="40"/>
    </row>
    <row r="422" spans="2:5" ht="15" x14ac:dyDescent="0.25">
      <c r="B422" s="111" t="s">
        <v>333</v>
      </c>
      <c r="C422" s="66">
        <v>461473.75</v>
      </c>
      <c r="D422" s="66">
        <v>0.23350000000000001</v>
      </c>
      <c r="E422" s="40"/>
    </row>
    <row r="423" spans="2:5" ht="15" x14ac:dyDescent="0.25">
      <c r="B423" s="111" t="s">
        <v>334</v>
      </c>
      <c r="C423" s="66">
        <v>12453.49</v>
      </c>
      <c r="D423" s="66">
        <v>6.3E-3</v>
      </c>
      <c r="E423" s="40"/>
    </row>
    <row r="424" spans="2:5" ht="15" x14ac:dyDescent="0.25">
      <c r="B424" s="111" t="s">
        <v>335</v>
      </c>
      <c r="C424" s="66">
        <v>705.45</v>
      </c>
      <c r="D424" s="66">
        <v>4.0000000000000002E-4</v>
      </c>
      <c r="E424" s="40"/>
    </row>
    <row r="425" spans="2:5" ht="15" x14ac:dyDescent="0.25">
      <c r="B425" s="111" t="s">
        <v>336</v>
      </c>
      <c r="C425" s="66">
        <v>601444.03</v>
      </c>
      <c r="D425" s="66">
        <v>0.30430000000000001</v>
      </c>
      <c r="E425" s="40"/>
    </row>
    <row r="426" spans="2:5" ht="15" x14ac:dyDescent="0.25">
      <c r="B426" s="111" t="s">
        <v>337</v>
      </c>
      <c r="C426" s="66">
        <v>53207.63</v>
      </c>
      <c r="D426" s="66">
        <v>2.69E-2</v>
      </c>
      <c r="E426" s="40"/>
    </row>
    <row r="427" spans="2:5" ht="15" x14ac:dyDescent="0.25">
      <c r="B427" s="111" t="s">
        <v>338</v>
      </c>
      <c r="C427" s="66">
        <v>11743.62</v>
      </c>
      <c r="D427" s="66">
        <v>5.8999999999999999E-3</v>
      </c>
      <c r="E427" s="40"/>
    </row>
    <row r="428" spans="2:5" ht="15" x14ac:dyDescent="0.25">
      <c r="B428" s="111" t="s">
        <v>339</v>
      </c>
      <c r="C428" s="66">
        <v>144873.42000000001</v>
      </c>
      <c r="D428" s="66">
        <v>7.3300000000000004E-2</v>
      </c>
      <c r="E428" s="40"/>
    </row>
    <row r="429" spans="2:5" ht="15" x14ac:dyDescent="0.25">
      <c r="B429" s="111" t="s">
        <v>340</v>
      </c>
      <c r="C429" s="66">
        <v>207556.38</v>
      </c>
      <c r="D429" s="66">
        <v>0.105</v>
      </c>
      <c r="E429" s="40"/>
    </row>
    <row r="430" spans="2:5" ht="15" x14ac:dyDescent="0.25">
      <c r="B430" s="111" t="s">
        <v>341</v>
      </c>
      <c r="C430" s="66">
        <v>375293.57</v>
      </c>
      <c r="D430" s="66">
        <v>0.18990000000000001</v>
      </c>
      <c r="E430" s="40"/>
    </row>
    <row r="431" spans="2:5" ht="15" x14ac:dyDescent="0.25">
      <c r="B431" s="111" t="s">
        <v>342</v>
      </c>
      <c r="C431" s="66">
        <v>1056587.92</v>
      </c>
      <c r="D431" s="66">
        <v>0.53459999999999996</v>
      </c>
      <c r="E431" s="40"/>
    </row>
    <row r="432" spans="2:5" ht="15" x14ac:dyDescent="0.25">
      <c r="B432" s="102" t="s">
        <v>343</v>
      </c>
      <c r="C432" s="66">
        <v>11600</v>
      </c>
      <c r="D432" s="66">
        <v>5.8999999999999999E-3</v>
      </c>
      <c r="E432" s="40"/>
    </row>
    <row r="433" spans="2:7" x14ac:dyDescent="0.2">
      <c r="B433" s="36" t="s">
        <v>344</v>
      </c>
      <c r="C433" s="109">
        <v>197636280.96000001</v>
      </c>
      <c r="D433" s="109">
        <v>100</v>
      </c>
      <c r="E433" s="115"/>
    </row>
    <row r="434" spans="2:7" ht="28.5" customHeight="1" x14ac:dyDescent="0.2"/>
    <row r="435" spans="2:7" x14ac:dyDescent="0.2">
      <c r="B435" s="11" t="s">
        <v>345</v>
      </c>
    </row>
    <row r="437" spans="2:7" x14ac:dyDescent="0.2">
      <c r="B437" s="74" t="s">
        <v>346</v>
      </c>
      <c r="C437" s="75" t="s">
        <v>46</v>
      </c>
      <c r="D437" s="59" t="s">
        <v>47</v>
      </c>
      <c r="E437" s="59" t="s">
        <v>347</v>
      </c>
      <c r="F437" s="116" t="s">
        <v>9</v>
      </c>
      <c r="G437" s="75" t="s">
        <v>168</v>
      </c>
    </row>
    <row r="438" spans="2:7" x14ac:dyDescent="0.2">
      <c r="B438" s="39" t="s">
        <v>348</v>
      </c>
      <c r="C438" s="40">
        <v>8657.77</v>
      </c>
      <c r="D438" s="40">
        <v>8657.77</v>
      </c>
      <c r="E438" s="40">
        <v>0</v>
      </c>
      <c r="F438" s="40">
        <v>0</v>
      </c>
      <c r="G438" s="50"/>
    </row>
    <row r="439" spans="2:7" x14ac:dyDescent="0.2">
      <c r="B439" s="39" t="s">
        <v>349</v>
      </c>
      <c r="C439" s="40">
        <v>-117756338.12</v>
      </c>
      <c r="D439" s="40">
        <v>-117756338.12</v>
      </c>
      <c r="E439" s="40">
        <v>0</v>
      </c>
      <c r="F439" s="40">
        <v>0</v>
      </c>
      <c r="G439" s="50"/>
    </row>
    <row r="440" spans="2:7" x14ac:dyDescent="0.2">
      <c r="B440" s="39" t="s">
        <v>350</v>
      </c>
      <c r="C440" s="40">
        <v>-10966902.34</v>
      </c>
      <c r="D440" s="40">
        <v>-12525612.390000001</v>
      </c>
      <c r="E440" s="40">
        <v>-1558710.05</v>
      </c>
      <c r="F440" s="40">
        <v>0</v>
      </c>
      <c r="G440" s="50"/>
    </row>
    <row r="441" spans="2:7" x14ac:dyDescent="0.2">
      <c r="B441" s="39" t="s">
        <v>351</v>
      </c>
      <c r="C441" s="40">
        <v>-14713830.880000001</v>
      </c>
      <c r="D441" s="40">
        <v>-30382416.190000001</v>
      </c>
      <c r="E441" s="40">
        <v>-15668585.310000001</v>
      </c>
      <c r="F441" s="40"/>
      <c r="G441" s="50"/>
    </row>
    <row r="442" spans="2:7" x14ac:dyDescent="0.2">
      <c r="B442" s="39" t="s">
        <v>352</v>
      </c>
      <c r="C442" s="40">
        <v>-2592790.5499999998</v>
      </c>
      <c r="D442" s="40">
        <v>-2592790.5499999998</v>
      </c>
      <c r="E442" s="40">
        <v>0</v>
      </c>
      <c r="F442" s="40"/>
      <c r="G442" s="50"/>
    </row>
    <row r="443" spans="2:7" x14ac:dyDescent="0.2">
      <c r="B443" s="39" t="s">
        <v>353</v>
      </c>
      <c r="C443" s="40">
        <v>-6322493.5599999996</v>
      </c>
      <c r="D443" s="40">
        <v>-6322493.5599999996</v>
      </c>
      <c r="E443" s="40"/>
      <c r="F443" s="40"/>
      <c r="G443" s="50"/>
    </row>
    <row r="444" spans="2:7" x14ac:dyDescent="0.2">
      <c r="B444" s="39" t="s">
        <v>354</v>
      </c>
      <c r="C444" s="40">
        <v>-2361522</v>
      </c>
      <c r="D444" s="40">
        <v>-3400537.37</v>
      </c>
      <c r="E444" s="40">
        <v>-1039015.37</v>
      </c>
      <c r="F444" s="40"/>
      <c r="G444" s="50"/>
    </row>
    <row r="445" spans="2:7" x14ac:dyDescent="0.2">
      <c r="B445" s="39" t="s">
        <v>355</v>
      </c>
      <c r="C445" s="40">
        <v>-13333333.32</v>
      </c>
      <c r="D445" s="40">
        <v>-13333333.32</v>
      </c>
      <c r="E445" s="40">
        <v>0</v>
      </c>
      <c r="F445" s="40"/>
      <c r="G445" s="50"/>
    </row>
    <row r="446" spans="2:7" x14ac:dyDescent="0.2">
      <c r="B446" s="39" t="s">
        <v>356</v>
      </c>
      <c r="C446" s="40">
        <v>-194502</v>
      </c>
      <c r="D446" s="40">
        <v>-567002</v>
      </c>
      <c r="E446" s="40">
        <v>-372500</v>
      </c>
      <c r="F446" s="40"/>
      <c r="G446" s="50"/>
    </row>
    <row r="447" spans="2:7" x14ac:dyDescent="0.2">
      <c r="B447" s="39" t="s">
        <v>357</v>
      </c>
      <c r="C447" s="40">
        <v>0</v>
      </c>
      <c r="D447" s="40">
        <v>-200000</v>
      </c>
      <c r="E447" s="40">
        <v>-200000</v>
      </c>
      <c r="F447" s="40"/>
      <c r="G447" s="50"/>
    </row>
    <row r="448" spans="2:7" x14ac:dyDescent="0.2">
      <c r="B448" s="39" t="s">
        <v>358</v>
      </c>
      <c r="C448" s="40">
        <v>-23607791.079999998</v>
      </c>
      <c r="D448" s="40">
        <v>-23607791.079999998</v>
      </c>
      <c r="E448" s="40">
        <v>0</v>
      </c>
      <c r="F448" s="40"/>
      <c r="G448" s="50"/>
    </row>
    <row r="449" spans="1:12" x14ac:dyDescent="0.2">
      <c r="B449" s="39" t="s">
        <v>359</v>
      </c>
      <c r="C449" s="40">
        <v>-87890726.579999998</v>
      </c>
      <c r="D449" s="40">
        <v>-87890726.579999998</v>
      </c>
      <c r="E449" s="40">
        <v>0</v>
      </c>
      <c r="F449" s="40"/>
      <c r="G449" s="50"/>
    </row>
    <row r="450" spans="1:12" x14ac:dyDescent="0.2">
      <c r="B450" s="39" t="s">
        <v>360</v>
      </c>
      <c r="C450" s="40">
        <v>-2118785.91</v>
      </c>
      <c r="D450" s="40">
        <v>-2118785.91</v>
      </c>
      <c r="E450" s="40">
        <v>0</v>
      </c>
      <c r="F450" s="40"/>
      <c r="G450" s="50"/>
    </row>
    <row r="451" spans="1:12" x14ac:dyDescent="0.2">
      <c r="B451" s="39" t="s">
        <v>361</v>
      </c>
      <c r="C451" s="40">
        <v>-39361459.159999996</v>
      </c>
      <c r="D451" s="40">
        <v>-39361459.159999996</v>
      </c>
      <c r="E451" s="40">
        <v>0</v>
      </c>
      <c r="F451" s="40">
        <v>0</v>
      </c>
      <c r="G451" s="50"/>
    </row>
    <row r="452" spans="1:12" x14ac:dyDescent="0.2">
      <c r="B452" s="39" t="s">
        <v>362</v>
      </c>
      <c r="C452" s="40">
        <v>-16705510.050000001</v>
      </c>
      <c r="D452" s="40">
        <v>-16705510.050000001</v>
      </c>
      <c r="E452" s="40">
        <v>0</v>
      </c>
      <c r="F452" s="40">
        <v>0</v>
      </c>
      <c r="G452" s="50"/>
    </row>
    <row r="453" spans="1:12" x14ac:dyDescent="0.2">
      <c r="B453" s="39" t="s">
        <v>363</v>
      </c>
      <c r="C453" s="40">
        <v>-17861076</v>
      </c>
      <c r="D453" s="40">
        <v>-17861076</v>
      </c>
      <c r="E453" s="40">
        <v>0</v>
      </c>
      <c r="F453" s="40">
        <v>0</v>
      </c>
      <c r="G453" s="50"/>
    </row>
    <row r="454" spans="1:12" x14ac:dyDescent="0.2">
      <c r="B454" s="39" t="s">
        <v>364</v>
      </c>
      <c r="C454" s="40">
        <v>-49762901.420000002</v>
      </c>
      <c r="D454" s="40">
        <v>-49762901.420000002</v>
      </c>
      <c r="E454" s="40">
        <v>0</v>
      </c>
      <c r="F454" s="40">
        <v>0</v>
      </c>
      <c r="G454" s="50"/>
    </row>
    <row r="455" spans="1:12" x14ac:dyDescent="0.2">
      <c r="B455" s="39" t="s">
        <v>365</v>
      </c>
      <c r="C455" s="40">
        <v>-5228003.78</v>
      </c>
      <c r="D455" s="40">
        <v>-5228003.78</v>
      </c>
      <c r="E455" s="40">
        <v>0</v>
      </c>
      <c r="F455" s="40">
        <v>0</v>
      </c>
      <c r="G455" s="50"/>
    </row>
    <row r="456" spans="1:12" x14ac:dyDescent="0.2">
      <c r="B456" s="39" t="s">
        <v>366</v>
      </c>
      <c r="C456" s="40">
        <v>-549100</v>
      </c>
      <c r="D456" s="40">
        <v>-549100</v>
      </c>
      <c r="E456" s="40">
        <v>0</v>
      </c>
      <c r="F456" s="40">
        <v>0</v>
      </c>
      <c r="G456" s="50"/>
    </row>
    <row r="457" spans="1:12" ht="19.5" customHeight="1" x14ac:dyDescent="0.2">
      <c r="B457" s="39" t="s">
        <v>367</v>
      </c>
      <c r="C457" s="40">
        <v>-250000</v>
      </c>
      <c r="D457" s="40">
        <v>-250000</v>
      </c>
      <c r="E457" s="40">
        <v>0</v>
      </c>
      <c r="F457" s="40">
        <v>0</v>
      </c>
      <c r="G457" s="50"/>
    </row>
    <row r="458" spans="1:12" x14ac:dyDescent="0.2">
      <c r="B458" s="39" t="s">
        <v>368</v>
      </c>
      <c r="C458" s="40">
        <v>-178652.1</v>
      </c>
      <c r="D458" s="40">
        <v>-178652.1</v>
      </c>
      <c r="E458" s="40">
        <v>0</v>
      </c>
      <c r="F458" s="40">
        <v>0</v>
      </c>
      <c r="G458" s="50"/>
    </row>
    <row r="459" spans="1:12" x14ac:dyDescent="0.2">
      <c r="B459" s="39" t="s">
        <v>369</v>
      </c>
      <c r="C459" s="43">
        <v>-3364</v>
      </c>
      <c r="D459" s="43">
        <v>-3364</v>
      </c>
      <c r="E459" s="43">
        <v>0</v>
      </c>
      <c r="F459" s="40">
        <v>0</v>
      </c>
      <c r="G459" s="50"/>
      <c r="H459" s="23"/>
    </row>
    <row r="460" spans="1:12" x14ac:dyDescent="0.2">
      <c r="A460" s="18"/>
      <c r="B460" s="117"/>
      <c r="C460" s="115">
        <f>+SUM(C436:C459)</f>
        <v>-411750425.08000004</v>
      </c>
      <c r="D460" s="115">
        <f>+SUM(D436:D459)</f>
        <v>-430589235.81000006</v>
      </c>
      <c r="E460" s="115">
        <f>+SUM(E436:E459)</f>
        <v>-18838810.73</v>
      </c>
      <c r="F460" s="118"/>
      <c r="G460" s="118"/>
      <c r="H460" s="23"/>
      <c r="I460" s="23"/>
      <c r="J460" s="23"/>
      <c r="K460" s="23"/>
      <c r="L460" s="23"/>
    </row>
    <row r="461" spans="1:12" ht="27" customHeight="1" x14ac:dyDescent="0.2">
      <c r="B461" s="18"/>
      <c r="H461" s="23"/>
      <c r="I461" s="23"/>
      <c r="J461" s="23"/>
      <c r="K461" s="23"/>
      <c r="L461" s="23"/>
    </row>
    <row r="462" spans="1:12" s="23" customFormat="1" x14ac:dyDescent="0.2">
      <c r="B462" s="1"/>
      <c r="C462" s="1"/>
      <c r="D462" s="1"/>
      <c r="E462" s="1"/>
      <c r="F462" s="1"/>
      <c r="G462" s="1"/>
    </row>
    <row r="463" spans="1:12" s="23" customFormat="1" x14ac:dyDescent="0.2">
      <c r="B463" s="1"/>
      <c r="C463" s="1"/>
      <c r="D463" s="1"/>
      <c r="E463" s="1"/>
      <c r="F463" s="1"/>
      <c r="G463" s="1"/>
    </row>
    <row r="464" spans="1:12" s="23" customFormat="1" x14ac:dyDescent="0.2">
      <c r="B464" s="108" t="s">
        <v>370</v>
      </c>
      <c r="C464" s="100" t="s">
        <v>46</v>
      </c>
      <c r="D464" s="21" t="s">
        <v>47</v>
      </c>
      <c r="E464" s="21" t="s">
        <v>347</v>
      </c>
      <c r="F464" s="119" t="s">
        <v>168</v>
      </c>
      <c r="G464" s="1"/>
    </row>
    <row r="465" spans="2:6" s="23" customFormat="1" x14ac:dyDescent="0.2">
      <c r="B465" s="39" t="s">
        <v>371</v>
      </c>
      <c r="C465" s="40">
        <v>0</v>
      </c>
      <c r="D465" s="40">
        <v>9403287.0899999999</v>
      </c>
      <c r="E465" s="40">
        <v>9403287.0899999999</v>
      </c>
      <c r="F465" s="25"/>
    </row>
    <row r="466" spans="2:6" s="23" customFormat="1" x14ac:dyDescent="0.2">
      <c r="B466" s="39" t="s">
        <v>372</v>
      </c>
      <c r="C466" s="40">
        <v>-2232.36</v>
      </c>
      <c r="D466" s="40">
        <v>-2232.36</v>
      </c>
      <c r="E466" s="40">
        <v>0</v>
      </c>
      <c r="F466" s="25"/>
    </row>
    <row r="467" spans="2:6" s="23" customFormat="1" x14ac:dyDescent="0.2">
      <c r="B467" s="39" t="s">
        <v>373</v>
      </c>
      <c r="C467" s="40">
        <v>5906463.0199999996</v>
      </c>
      <c r="D467" s="40">
        <v>5906463.0199999996</v>
      </c>
      <c r="E467" s="40">
        <v>0</v>
      </c>
      <c r="F467" s="25"/>
    </row>
    <row r="468" spans="2:6" s="23" customFormat="1" x14ac:dyDescent="0.2">
      <c r="B468" s="39" t="s">
        <v>374</v>
      </c>
      <c r="C468" s="40">
        <v>3420830.03</v>
      </c>
      <c r="D468" s="40">
        <v>3420830.03</v>
      </c>
      <c r="E468" s="40">
        <v>0</v>
      </c>
      <c r="F468" s="25"/>
    </row>
    <row r="469" spans="2:6" s="23" customFormat="1" x14ac:dyDescent="0.2">
      <c r="B469" s="39" t="s">
        <v>375</v>
      </c>
      <c r="C469" s="40">
        <v>3551245.05</v>
      </c>
      <c r="D469" s="40">
        <v>3551245.05</v>
      </c>
      <c r="E469" s="40">
        <v>0</v>
      </c>
      <c r="F469" s="25"/>
    </row>
    <row r="470" spans="2:6" s="23" customFormat="1" x14ac:dyDescent="0.2">
      <c r="B470" s="39" t="s">
        <v>376</v>
      </c>
      <c r="C470" s="40">
        <v>3010412.17</v>
      </c>
      <c r="D470" s="40">
        <v>3010412.17</v>
      </c>
      <c r="E470" s="40">
        <v>0</v>
      </c>
      <c r="F470" s="25"/>
    </row>
    <row r="471" spans="2:6" s="23" customFormat="1" x14ac:dyDescent="0.2">
      <c r="B471" s="39" t="s">
        <v>377</v>
      </c>
      <c r="C471" s="40">
        <v>3083863.41</v>
      </c>
      <c r="D471" s="40">
        <v>3083863.41</v>
      </c>
      <c r="E471" s="40">
        <v>0</v>
      </c>
      <c r="F471" s="25"/>
    </row>
    <row r="472" spans="2:6" s="23" customFormat="1" x14ac:dyDescent="0.2">
      <c r="B472" s="39" t="s">
        <v>378</v>
      </c>
      <c r="C472" s="40">
        <v>3256646.75</v>
      </c>
      <c r="D472" s="40">
        <v>3256646.75</v>
      </c>
      <c r="E472" s="40">
        <v>0</v>
      </c>
      <c r="F472" s="25"/>
    </row>
    <row r="473" spans="2:6" s="23" customFormat="1" x14ac:dyDescent="0.2">
      <c r="B473" s="39" t="s">
        <v>379</v>
      </c>
      <c r="C473" s="40">
        <v>8255944.79</v>
      </c>
      <c r="D473" s="40">
        <v>8255944.79</v>
      </c>
      <c r="E473" s="40">
        <v>0</v>
      </c>
      <c r="F473" s="25"/>
    </row>
    <row r="474" spans="2:6" s="23" customFormat="1" x14ac:dyDescent="0.2">
      <c r="B474" s="39" t="s">
        <v>380</v>
      </c>
      <c r="C474" s="40">
        <v>16471067.77</v>
      </c>
      <c r="D474" s="40">
        <v>16471067.77</v>
      </c>
      <c r="E474" s="40">
        <v>0</v>
      </c>
      <c r="F474" s="25"/>
    </row>
    <row r="475" spans="2:6" s="23" customFormat="1" x14ac:dyDescent="0.2">
      <c r="B475" s="39" t="s">
        <v>381</v>
      </c>
      <c r="C475" s="40">
        <v>23811996.640000001</v>
      </c>
      <c r="D475" s="40">
        <v>23811996.640000001</v>
      </c>
      <c r="E475" s="40">
        <v>0</v>
      </c>
      <c r="F475" s="25"/>
    </row>
    <row r="476" spans="2:6" s="23" customFormat="1" x14ac:dyDescent="0.2">
      <c r="B476" s="39" t="s">
        <v>382</v>
      </c>
      <c r="C476" s="40">
        <v>18329718.530000001</v>
      </c>
      <c r="D476" s="40">
        <v>18329718.530000001</v>
      </c>
      <c r="E476" s="40">
        <v>0</v>
      </c>
      <c r="F476" s="25"/>
    </row>
    <row r="477" spans="2:6" s="23" customFormat="1" x14ac:dyDescent="0.2">
      <c r="B477" s="39" t="s">
        <v>383</v>
      </c>
      <c r="C477" s="40">
        <v>11437507.779999999</v>
      </c>
      <c r="D477" s="40">
        <v>11437507.779999999</v>
      </c>
      <c r="E477" s="40">
        <v>0</v>
      </c>
      <c r="F477" s="25"/>
    </row>
    <row r="478" spans="2:6" s="23" customFormat="1" x14ac:dyDescent="0.2">
      <c r="B478" s="39" t="s">
        <v>384</v>
      </c>
      <c r="C478" s="40">
        <v>11325261.26</v>
      </c>
      <c r="D478" s="40">
        <v>11325261.26</v>
      </c>
      <c r="E478" s="40">
        <v>0</v>
      </c>
      <c r="F478" s="25"/>
    </row>
    <row r="479" spans="2:6" s="23" customFormat="1" x14ac:dyDescent="0.2">
      <c r="B479" s="39" t="s">
        <v>385</v>
      </c>
      <c r="C479" s="40">
        <v>89088196.530000001</v>
      </c>
      <c r="D479" s="40">
        <v>89088196.530000001</v>
      </c>
      <c r="E479" s="40">
        <v>0</v>
      </c>
      <c r="F479" s="25"/>
    </row>
    <row r="480" spans="2:6" s="23" customFormat="1" x14ac:dyDescent="0.2">
      <c r="B480" s="39" t="s">
        <v>386</v>
      </c>
      <c r="C480" s="40">
        <v>-654454.99</v>
      </c>
      <c r="D480" s="40">
        <v>13767319.48</v>
      </c>
      <c r="E480" s="40">
        <v>14421774.470000001</v>
      </c>
      <c r="F480" s="25"/>
    </row>
    <row r="481" spans="1:12" s="23" customFormat="1" x14ac:dyDescent="0.2">
      <c r="B481" s="39" t="s">
        <v>387</v>
      </c>
      <c r="C481" s="40">
        <v>-23141966.219999999</v>
      </c>
      <c r="D481" s="40">
        <v>-23141966.219999999</v>
      </c>
      <c r="E481" s="40">
        <v>0</v>
      </c>
      <c r="F481" s="25"/>
    </row>
    <row r="482" spans="1:12" s="23" customFormat="1" x14ac:dyDescent="0.2">
      <c r="B482" s="39" t="s">
        <v>388</v>
      </c>
      <c r="C482" s="40">
        <v>-64274046.530000001</v>
      </c>
      <c r="D482" s="40">
        <v>-64274046.530000001</v>
      </c>
      <c r="E482" s="40">
        <v>0</v>
      </c>
      <c r="F482" s="25"/>
    </row>
    <row r="483" spans="1:12" s="23" customFormat="1" x14ac:dyDescent="0.2">
      <c r="B483" s="39" t="s">
        <v>389</v>
      </c>
      <c r="C483" s="40">
        <v>-86157544.459999993</v>
      </c>
      <c r="D483" s="40">
        <v>-91592210.379999995</v>
      </c>
      <c r="E483" s="40">
        <v>-5434665.9199999999</v>
      </c>
      <c r="F483" s="25"/>
    </row>
    <row r="484" spans="1:12" s="23" customFormat="1" x14ac:dyDescent="0.2">
      <c r="B484" s="39" t="s">
        <v>390</v>
      </c>
      <c r="C484" s="40">
        <v>-35419578.32</v>
      </c>
      <c r="D484" s="40">
        <v>-42167527.520000003</v>
      </c>
      <c r="E484" s="40">
        <v>-6747949.2000000002</v>
      </c>
      <c r="F484" s="25"/>
      <c r="H484" s="1"/>
    </row>
    <row r="485" spans="1:12" s="23" customFormat="1" x14ac:dyDescent="0.2">
      <c r="B485" s="39" t="s">
        <v>391</v>
      </c>
      <c r="C485" s="40">
        <v>-6722.86</v>
      </c>
      <c r="D485" s="40">
        <v>-9062.76</v>
      </c>
      <c r="E485" s="40">
        <v>-2339.9</v>
      </c>
      <c r="F485" s="25"/>
      <c r="H485" s="1"/>
      <c r="I485" s="1"/>
      <c r="J485" s="1"/>
      <c r="K485" s="1"/>
      <c r="L485" s="1"/>
    </row>
    <row r="486" spans="1:12" s="23" customFormat="1" x14ac:dyDescent="0.2">
      <c r="B486" s="39" t="s">
        <v>392</v>
      </c>
      <c r="C486" s="40">
        <v>-1064776.29</v>
      </c>
      <c r="D486" s="40">
        <v>-2531046.3199999998</v>
      </c>
      <c r="E486" s="40">
        <v>-1466270.03</v>
      </c>
      <c r="F486" s="25"/>
      <c r="H486" s="1"/>
      <c r="I486" s="1"/>
      <c r="J486" s="1"/>
      <c r="K486" s="1"/>
      <c r="L486" s="1"/>
    </row>
    <row r="487" spans="1:12" ht="20.25" customHeight="1" x14ac:dyDescent="0.2">
      <c r="B487" s="39" t="s">
        <v>393</v>
      </c>
      <c r="C487" s="40">
        <v>-300000</v>
      </c>
      <c r="D487" s="40">
        <v>-300000</v>
      </c>
      <c r="E487" s="40">
        <v>0</v>
      </c>
      <c r="F487" s="25"/>
      <c r="G487" s="23"/>
    </row>
    <row r="488" spans="1:12" x14ac:dyDescent="0.2">
      <c r="B488" s="39" t="s">
        <v>394</v>
      </c>
      <c r="C488" s="40">
        <v>-1903241.88</v>
      </c>
      <c r="D488" s="40">
        <v>-1903241.88</v>
      </c>
      <c r="E488" s="40">
        <v>0</v>
      </c>
      <c r="F488" s="25"/>
      <c r="G488" s="23"/>
    </row>
    <row r="489" spans="1:12" x14ac:dyDescent="0.2">
      <c r="B489" s="39" t="s">
        <v>395</v>
      </c>
      <c r="C489" s="43">
        <v>-11975410.18</v>
      </c>
      <c r="D489" s="43">
        <v>-11204860.76</v>
      </c>
      <c r="E489" s="43">
        <v>770549.42</v>
      </c>
      <c r="F489" s="25"/>
      <c r="G489" s="23"/>
    </row>
    <row r="490" spans="1:12" x14ac:dyDescent="0.2">
      <c r="A490" s="18"/>
      <c r="B490" s="120" t="s">
        <v>396</v>
      </c>
      <c r="C490" s="115">
        <f>SUM(C465:C488)</f>
        <v>-11975410.179999996</v>
      </c>
      <c r="D490" s="115">
        <f>SUM(D465:D488)</f>
        <v>-1801573.6700000004</v>
      </c>
      <c r="E490" s="115">
        <f>SUM(E465:E488)</f>
        <v>10173836.510000002</v>
      </c>
      <c r="F490" s="21"/>
    </row>
    <row r="491" spans="1:12" x14ac:dyDescent="0.2">
      <c r="B491" s="18"/>
    </row>
    <row r="493" spans="1:12" ht="30.75" customHeight="1" x14ac:dyDescent="0.2"/>
    <row r="494" spans="1:12" x14ac:dyDescent="0.2">
      <c r="B494" s="11" t="s">
        <v>397</v>
      </c>
    </row>
    <row r="496" spans="1:12" x14ac:dyDescent="0.2">
      <c r="B496" s="108" t="s">
        <v>398</v>
      </c>
      <c r="C496" s="100" t="s">
        <v>46</v>
      </c>
      <c r="D496" s="21" t="s">
        <v>47</v>
      </c>
      <c r="E496" s="21" t="s">
        <v>48</v>
      </c>
    </row>
    <row r="497" spans="2:5" x14ac:dyDescent="0.2">
      <c r="B497" s="39" t="s">
        <v>399</v>
      </c>
      <c r="C497" s="40">
        <v>2160897.34</v>
      </c>
      <c r="D497" s="40">
        <v>2794112.34</v>
      </c>
      <c r="E497" s="40">
        <v>633215</v>
      </c>
    </row>
    <row r="498" spans="2:5" x14ac:dyDescent="0.2">
      <c r="B498" s="39" t="s">
        <v>400</v>
      </c>
      <c r="C498" s="40">
        <v>4065496.83</v>
      </c>
      <c r="D498" s="40">
        <v>-1389390.1</v>
      </c>
      <c r="E498" s="40">
        <v>-5454886.9299999997</v>
      </c>
    </row>
    <row r="499" spans="2:5" x14ac:dyDescent="0.2">
      <c r="B499" s="39" t="s">
        <v>401</v>
      </c>
      <c r="C499" s="40">
        <v>2978933.81</v>
      </c>
      <c r="D499" s="40">
        <v>369330.32</v>
      </c>
      <c r="E499" s="40">
        <v>-2609603.4900000002</v>
      </c>
    </row>
    <row r="500" spans="2:5" x14ac:dyDescent="0.2">
      <c r="B500" s="39" t="s">
        <v>402</v>
      </c>
      <c r="C500" s="40">
        <v>2185397.59</v>
      </c>
      <c r="D500" s="40">
        <v>2185878.42</v>
      </c>
      <c r="E500" s="40">
        <v>480.83</v>
      </c>
    </row>
    <row r="501" spans="2:5" x14ac:dyDescent="0.2">
      <c r="B501" s="39" t="s">
        <v>403</v>
      </c>
      <c r="C501" s="40">
        <v>172503.14</v>
      </c>
      <c r="D501" s="40">
        <v>172522.16</v>
      </c>
      <c r="E501" s="40">
        <v>19.02</v>
      </c>
    </row>
    <row r="502" spans="2:5" x14ac:dyDescent="0.2">
      <c r="B502" s="39" t="s">
        <v>404</v>
      </c>
      <c r="C502" s="40">
        <v>129339.3</v>
      </c>
      <c r="D502" s="40">
        <v>129353.51</v>
      </c>
      <c r="E502" s="40">
        <v>14.21</v>
      </c>
    </row>
    <row r="503" spans="2:5" x14ac:dyDescent="0.2">
      <c r="B503" s="39" t="s">
        <v>405</v>
      </c>
      <c r="C503" s="40">
        <v>39330.559999999998</v>
      </c>
      <c r="D503" s="40">
        <v>35003.39</v>
      </c>
      <c r="E503" s="40">
        <v>-4327.17</v>
      </c>
    </row>
    <row r="504" spans="2:5" x14ac:dyDescent="0.2">
      <c r="B504" s="39" t="s">
        <v>406</v>
      </c>
      <c r="C504" s="40">
        <v>293438.93</v>
      </c>
      <c r="D504" s="40">
        <v>293471.3</v>
      </c>
      <c r="E504" s="40">
        <v>32.369999999999997</v>
      </c>
    </row>
    <row r="505" spans="2:5" x14ac:dyDescent="0.2">
      <c r="B505" s="39" t="s">
        <v>407</v>
      </c>
      <c r="C505" s="40">
        <v>18446.310000000001</v>
      </c>
      <c r="D505" s="40">
        <v>18448.59</v>
      </c>
      <c r="E505" s="40">
        <v>2.2799999999999998</v>
      </c>
    </row>
    <row r="506" spans="2:5" x14ac:dyDescent="0.2">
      <c r="B506" s="39" t="s">
        <v>408</v>
      </c>
      <c r="C506" s="40">
        <v>56118.7</v>
      </c>
      <c r="D506" s="40">
        <v>56124.86</v>
      </c>
      <c r="E506" s="40">
        <v>6.16</v>
      </c>
    </row>
    <row r="507" spans="2:5" x14ac:dyDescent="0.2">
      <c r="B507" s="39" t="s">
        <v>409</v>
      </c>
      <c r="C507" s="40">
        <v>1.06</v>
      </c>
      <c r="D507" s="40">
        <v>1.06</v>
      </c>
      <c r="E507" s="40">
        <v>0</v>
      </c>
    </row>
    <row r="508" spans="2:5" x14ac:dyDescent="0.2">
      <c r="B508" s="39" t="s">
        <v>410</v>
      </c>
      <c r="C508" s="40">
        <v>480122.33</v>
      </c>
      <c r="D508" s="40">
        <v>480171.18</v>
      </c>
      <c r="E508" s="40">
        <v>48.85</v>
      </c>
    </row>
    <row r="509" spans="2:5" x14ac:dyDescent="0.2">
      <c r="B509" s="39" t="s">
        <v>411</v>
      </c>
      <c r="C509" s="40">
        <v>0.54</v>
      </c>
      <c r="D509" s="40">
        <v>0.54</v>
      </c>
      <c r="E509" s="40">
        <v>0</v>
      </c>
    </row>
    <row r="510" spans="2:5" x14ac:dyDescent="0.2">
      <c r="B510" s="39" t="s">
        <v>412</v>
      </c>
      <c r="C510" s="40">
        <v>264946.64</v>
      </c>
      <c r="D510" s="40">
        <v>264973.83</v>
      </c>
      <c r="E510" s="40">
        <v>27.19</v>
      </c>
    </row>
    <row r="511" spans="2:5" x14ac:dyDescent="0.2">
      <c r="B511" s="39" t="s">
        <v>413</v>
      </c>
      <c r="C511" s="40">
        <v>583822.81000000006</v>
      </c>
      <c r="D511" s="40">
        <v>583887.27</v>
      </c>
      <c r="E511" s="40">
        <v>64.459999999999994</v>
      </c>
    </row>
    <row r="512" spans="2:5" x14ac:dyDescent="0.2">
      <c r="B512" s="39" t="s">
        <v>414</v>
      </c>
      <c r="C512" s="40">
        <v>527039.46</v>
      </c>
      <c r="D512" s="40">
        <v>506209.35</v>
      </c>
      <c r="E512" s="40">
        <v>-20830.11</v>
      </c>
    </row>
    <row r="513" spans="2:5" x14ac:dyDescent="0.2">
      <c r="B513" s="39" t="s">
        <v>415</v>
      </c>
      <c r="C513" s="40">
        <v>7618802.7800000003</v>
      </c>
      <c r="D513" s="40">
        <v>7620884.7599999998</v>
      </c>
      <c r="E513" s="40">
        <v>2081.98</v>
      </c>
    </row>
    <row r="514" spans="2:5" x14ac:dyDescent="0.2">
      <c r="B514" s="39" t="s">
        <v>416</v>
      </c>
      <c r="C514" s="40">
        <v>6835399.2400000002</v>
      </c>
      <c r="D514" s="40">
        <v>10150501.060000001</v>
      </c>
      <c r="E514" s="40">
        <v>3315101.82</v>
      </c>
    </row>
    <row r="515" spans="2:5" x14ac:dyDescent="0.2">
      <c r="B515" s="39" t="s">
        <v>417</v>
      </c>
      <c r="C515" s="40">
        <v>2558678.7200000002</v>
      </c>
      <c r="D515" s="40">
        <v>314828.09000000003</v>
      </c>
      <c r="E515" s="40">
        <v>-2243850.63</v>
      </c>
    </row>
    <row r="516" spans="2:5" x14ac:dyDescent="0.2">
      <c r="B516" s="39" t="s">
        <v>418</v>
      </c>
      <c r="C516" s="40">
        <v>699049.52</v>
      </c>
      <c r="D516" s="40">
        <v>699126.44</v>
      </c>
      <c r="E516" s="40">
        <v>76.92</v>
      </c>
    </row>
    <row r="517" spans="2:5" x14ac:dyDescent="0.2">
      <c r="B517" s="39" t="s">
        <v>419</v>
      </c>
      <c r="C517" s="40">
        <v>377442.89</v>
      </c>
      <c r="D517" s="40">
        <v>377484.43</v>
      </c>
      <c r="E517" s="40">
        <v>41.54</v>
      </c>
    </row>
    <row r="518" spans="2:5" x14ac:dyDescent="0.2">
      <c r="B518" s="39" t="s">
        <v>420</v>
      </c>
      <c r="C518" s="40">
        <v>11641.9</v>
      </c>
      <c r="D518" s="40">
        <v>11642</v>
      </c>
      <c r="E518" s="40">
        <v>0.1</v>
      </c>
    </row>
    <row r="519" spans="2:5" x14ac:dyDescent="0.2">
      <c r="B519" s="39" t="s">
        <v>421</v>
      </c>
      <c r="C519" s="40">
        <v>6021812.7999999998</v>
      </c>
      <c r="D519" s="40">
        <v>6819892.79</v>
      </c>
      <c r="E519" s="40">
        <v>798079.99</v>
      </c>
    </row>
    <row r="520" spans="2:5" x14ac:dyDescent="0.2">
      <c r="B520" s="39" t="s">
        <v>422</v>
      </c>
      <c r="C520" s="40">
        <v>1576015.77</v>
      </c>
      <c r="D520" s="40">
        <v>3248476.42</v>
      </c>
      <c r="E520" s="40">
        <v>1672460.65</v>
      </c>
    </row>
    <row r="521" spans="2:5" x14ac:dyDescent="0.2">
      <c r="B521" s="39" t="s">
        <v>423</v>
      </c>
      <c r="C521" s="40">
        <v>4671542.1100000003</v>
      </c>
      <c r="D521" s="40">
        <v>124066.71</v>
      </c>
      <c r="E521" s="40">
        <v>-4547475.4000000004</v>
      </c>
    </row>
    <row r="522" spans="2:5" x14ac:dyDescent="0.2">
      <c r="B522" s="39" t="s">
        <v>424</v>
      </c>
      <c r="C522" s="40">
        <v>4065956.18</v>
      </c>
      <c r="D522" s="40">
        <v>0.04</v>
      </c>
      <c r="E522" s="40">
        <v>-4065956.14</v>
      </c>
    </row>
    <row r="523" spans="2:5" x14ac:dyDescent="0.2">
      <c r="B523" s="39" t="s">
        <v>425</v>
      </c>
      <c r="C523" s="40">
        <v>8761132.4000000004</v>
      </c>
      <c r="D523" s="40">
        <v>10475138.359999999</v>
      </c>
      <c r="E523" s="40">
        <v>1714005.96</v>
      </c>
    </row>
    <row r="524" spans="2:5" x14ac:dyDescent="0.2">
      <c r="B524" s="39" t="s">
        <v>426</v>
      </c>
      <c r="C524" s="40">
        <v>10362664.789999999</v>
      </c>
      <c r="D524" s="40">
        <v>1168428</v>
      </c>
      <c r="E524" s="40">
        <v>-9194236.7899999991</v>
      </c>
    </row>
    <row r="525" spans="2:5" x14ac:dyDescent="0.2">
      <c r="B525" s="39" t="s">
        <v>427</v>
      </c>
      <c r="C525" s="40">
        <v>3262999</v>
      </c>
      <c r="D525" s="40">
        <v>1647188.4</v>
      </c>
      <c r="E525" s="40">
        <v>-1615810.6</v>
      </c>
    </row>
    <row r="526" spans="2:5" x14ac:dyDescent="0.2">
      <c r="B526" s="39" t="s">
        <v>428</v>
      </c>
      <c r="C526" s="65">
        <v>0</v>
      </c>
      <c r="D526" s="40">
        <v>652014.22</v>
      </c>
      <c r="E526" s="40">
        <v>652014.22</v>
      </c>
    </row>
    <row r="527" spans="2:5" x14ac:dyDescent="0.2">
      <c r="B527" s="39" t="s">
        <v>429</v>
      </c>
      <c r="C527" s="65">
        <v>0</v>
      </c>
      <c r="D527" s="40">
        <v>407605.1</v>
      </c>
      <c r="E527" s="40">
        <v>407605.1</v>
      </c>
    </row>
    <row r="528" spans="2:5" x14ac:dyDescent="0.2">
      <c r="B528" s="39" t="s">
        <v>430</v>
      </c>
      <c r="C528" s="40">
        <v>2198201</v>
      </c>
      <c r="D528" s="40">
        <v>-875729.42</v>
      </c>
      <c r="E528" s="40">
        <v>-3073930.42</v>
      </c>
    </row>
    <row r="529" spans="1:6" x14ac:dyDescent="0.2">
      <c r="B529" s="39" t="s">
        <v>431</v>
      </c>
      <c r="C529" s="40">
        <v>21169.65</v>
      </c>
      <c r="D529" s="40">
        <v>21169.65</v>
      </c>
      <c r="E529" s="40"/>
    </row>
    <row r="530" spans="1:6" ht="21.75" customHeight="1" x14ac:dyDescent="0.2">
      <c r="B530" s="39" t="s">
        <v>432</v>
      </c>
      <c r="C530" s="40">
        <v>-667.9</v>
      </c>
      <c r="D530" s="40">
        <v>-667.9</v>
      </c>
      <c r="E530" s="40">
        <v>0</v>
      </c>
    </row>
    <row r="531" spans="1:6" x14ac:dyDescent="0.2">
      <c r="B531" s="39" t="s">
        <v>433</v>
      </c>
      <c r="C531" s="40">
        <v>1928529.42</v>
      </c>
      <c r="D531" s="40">
        <v>1303645.29</v>
      </c>
      <c r="E531" s="40">
        <v>-624884.13</v>
      </c>
    </row>
    <row r="532" spans="1:6" x14ac:dyDescent="0.2">
      <c r="B532" s="39" t="s">
        <v>434</v>
      </c>
      <c r="C532" s="40">
        <v>74926205.620000005</v>
      </c>
      <c r="D532" s="40">
        <v>50665792.460000001</v>
      </c>
      <c r="E532" s="40">
        <v>-24260413.16</v>
      </c>
    </row>
    <row r="533" spans="1:6" ht="24" customHeight="1" x14ac:dyDescent="0.2">
      <c r="A533" s="18"/>
      <c r="B533" s="120"/>
      <c r="C533" s="109">
        <v>74926205.620000005</v>
      </c>
      <c r="D533" s="109">
        <v>50665792.460000001</v>
      </c>
      <c r="E533" s="109">
        <v>-24260413.16</v>
      </c>
    </row>
    <row r="534" spans="1:6" x14ac:dyDescent="0.2">
      <c r="B534" s="18"/>
      <c r="C534" s="110"/>
    </row>
    <row r="536" spans="1:6" x14ac:dyDescent="0.2">
      <c r="B536" s="108" t="s">
        <v>435</v>
      </c>
      <c r="C536" s="100" t="s">
        <v>48</v>
      </c>
      <c r="D536" s="21" t="s">
        <v>436</v>
      </c>
      <c r="E536" s="18"/>
    </row>
    <row r="537" spans="1:6" x14ac:dyDescent="0.2">
      <c r="B537" s="39" t="s">
        <v>437</v>
      </c>
      <c r="C537" s="40">
        <v>29629060.489999998</v>
      </c>
      <c r="D537" s="40"/>
      <c r="E537" s="37"/>
      <c r="F537" s="36"/>
    </row>
    <row r="538" spans="1:6" ht="15" x14ac:dyDescent="0.25">
      <c r="B538" s="111" t="s">
        <v>438</v>
      </c>
      <c r="C538" s="66">
        <v>29629060.489999998</v>
      </c>
      <c r="D538" s="40"/>
      <c r="E538" s="37"/>
      <c r="F538" s="36"/>
    </row>
    <row r="539" spans="1:6" x14ac:dyDescent="0.2">
      <c r="B539" s="39" t="s">
        <v>439</v>
      </c>
      <c r="C539" s="40">
        <v>1807775.59</v>
      </c>
      <c r="D539" s="40"/>
      <c r="E539" s="37"/>
      <c r="F539" s="36"/>
    </row>
    <row r="540" spans="1:6" x14ac:dyDescent="0.2">
      <c r="B540" s="39" t="s">
        <v>440</v>
      </c>
      <c r="C540" s="40">
        <v>604009.87</v>
      </c>
      <c r="D540" s="40"/>
      <c r="E540" s="37"/>
      <c r="F540" s="36"/>
    </row>
    <row r="541" spans="1:6" x14ac:dyDescent="0.2">
      <c r="B541" s="39" t="s">
        <v>441</v>
      </c>
      <c r="C541" s="40">
        <v>3235138.26</v>
      </c>
      <c r="D541" s="40"/>
      <c r="E541" s="37"/>
      <c r="F541" s="36"/>
    </row>
    <row r="542" spans="1:6" x14ac:dyDescent="0.2">
      <c r="B542" s="39" t="s">
        <v>442</v>
      </c>
      <c r="C542" s="40">
        <v>672815.43</v>
      </c>
      <c r="D542" s="40"/>
      <c r="E542" s="37"/>
      <c r="F542" s="36"/>
    </row>
    <row r="543" spans="1:6" x14ac:dyDescent="0.2">
      <c r="B543" s="39" t="s">
        <v>443</v>
      </c>
      <c r="C543" s="40">
        <v>929040.96</v>
      </c>
      <c r="D543" s="40"/>
      <c r="E543" s="37"/>
      <c r="F543" s="36"/>
    </row>
    <row r="544" spans="1:6" ht="18" customHeight="1" x14ac:dyDescent="0.2">
      <c r="B544" s="39" t="s">
        <v>444</v>
      </c>
      <c r="C544" s="40">
        <v>3460.01</v>
      </c>
      <c r="D544" s="40"/>
      <c r="E544" s="37"/>
      <c r="F544" s="36"/>
    </row>
    <row r="545" spans="1:7" ht="15" x14ac:dyDescent="0.25">
      <c r="B545" s="111" t="s">
        <v>445</v>
      </c>
      <c r="C545" s="66">
        <v>7252240.1200000001</v>
      </c>
      <c r="D545" s="43"/>
      <c r="E545" s="37"/>
      <c r="F545" s="36"/>
      <c r="G545" s="18"/>
    </row>
    <row r="546" spans="1:7" x14ac:dyDescent="0.2">
      <c r="A546" s="18"/>
      <c r="B546" s="120" t="s">
        <v>446</v>
      </c>
      <c r="C546" s="109">
        <v>36881300.609999999</v>
      </c>
      <c r="D546" s="21"/>
      <c r="E546" s="18"/>
      <c r="F546" s="36"/>
      <c r="G546" s="18"/>
    </row>
    <row r="547" spans="1:7" x14ac:dyDescent="0.2">
      <c r="B547" s="18"/>
      <c r="C547" s="110"/>
      <c r="F547" s="18"/>
      <c r="G547" s="18"/>
    </row>
    <row r="548" spans="1:7" x14ac:dyDescent="0.2">
      <c r="B548" s="105" t="s">
        <v>447</v>
      </c>
      <c r="F548" s="18"/>
      <c r="G548" s="18"/>
    </row>
    <row r="549" spans="1:7" ht="12" customHeight="1" x14ac:dyDescent="0.2">
      <c r="F549" s="18"/>
      <c r="G549" s="18"/>
    </row>
    <row r="550" spans="1:7" x14ac:dyDescent="0.2">
      <c r="F550" s="18"/>
      <c r="G550" s="18"/>
    </row>
    <row r="551" spans="1:7" x14ac:dyDescent="0.2">
      <c r="B551" s="11" t="s">
        <v>448</v>
      </c>
      <c r="F551" s="18"/>
      <c r="G551" s="18"/>
    </row>
    <row r="552" spans="1:7" x14ac:dyDescent="0.2">
      <c r="B552" s="11" t="s">
        <v>449</v>
      </c>
      <c r="F552" s="18"/>
      <c r="G552" s="18"/>
    </row>
    <row r="553" spans="1:7" x14ac:dyDescent="0.2">
      <c r="B553" s="179"/>
      <c r="C553" s="179"/>
      <c r="D553" s="179"/>
      <c r="E553" s="179"/>
      <c r="F553" s="18"/>
      <c r="G553" s="18"/>
    </row>
    <row r="554" spans="1:7" x14ac:dyDescent="0.2">
      <c r="B554" s="105"/>
      <c r="C554" s="105"/>
      <c r="D554" s="105"/>
      <c r="E554" s="105"/>
      <c r="F554" s="18"/>
      <c r="G554" s="18"/>
    </row>
    <row r="555" spans="1:7" x14ac:dyDescent="0.2">
      <c r="B555" s="158" t="s">
        <v>450</v>
      </c>
      <c r="C555" s="159"/>
      <c r="D555" s="159"/>
      <c r="E555" s="160"/>
      <c r="F555" s="18"/>
      <c r="G555" s="18"/>
    </row>
    <row r="556" spans="1:7" x14ac:dyDescent="0.2">
      <c r="B556" s="161" t="s">
        <v>451</v>
      </c>
      <c r="C556" s="162"/>
      <c r="D556" s="162"/>
      <c r="E556" s="163"/>
      <c r="F556" s="18"/>
      <c r="G556" s="121"/>
    </row>
    <row r="557" spans="1:7" x14ac:dyDescent="0.2">
      <c r="B557" s="164" t="s">
        <v>452</v>
      </c>
      <c r="C557" s="165"/>
      <c r="D557" s="165"/>
      <c r="E557" s="166"/>
      <c r="F557" s="18"/>
      <c r="G557" s="121"/>
    </row>
    <row r="558" spans="1:7" x14ac:dyDescent="0.2">
      <c r="B558" s="167" t="s">
        <v>453</v>
      </c>
      <c r="C558" s="168"/>
      <c r="D558" s="122"/>
      <c r="E558" s="123"/>
      <c r="F558" s="18"/>
      <c r="G558" s="121"/>
    </row>
    <row r="559" spans="1:7" x14ac:dyDescent="0.2">
      <c r="B559" s="154"/>
      <c r="C559" s="154"/>
      <c r="D559" s="18"/>
      <c r="F559" s="18"/>
      <c r="G559" s="121"/>
    </row>
    <row r="560" spans="1:7" x14ac:dyDescent="0.2">
      <c r="B560" s="174" t="s">
        <v>454</v>
      </c>
      <c r="C560" s="174"/>
      <c r="D560" s="124"/>
      <c r="E560" s="125"/>
      <c r="F560" s="18"/>
      <c r="G560" s="18"/>
    </row>
    <row r="561" spans="2:7" x14ac:dyDescent="0.2">
      <c r="B561" s="151" t="s">
        <v>455</v>
      </c>
      <c r="C561" s="151"/>
      <c r="D561" s="125"/>
      <c r="E561" s="126"/>
      <c r="F561" s="18"/>
      <c r="G561" s="18"/>
    </row>
    <row r="562" spans="2:7" x14ac:dyDescent="0.2">
      <c r="B562" s="151" t="s">
        <v>456</v>
      </c>
      <c r="C562" s="151"/>
      <c r="D562" s="125"/>
      <c r="E562" s="126"/>
      <c r="F562" s="18"/>
      <c r="G562" s="18"/>
    </row>
    <row r="563" spans="2:7" x14ac:dyDescent="0.2">
      <c r="B563" s="151" t="s">
        <v>457</v>
      </c>
      <c r="C563" s="151"/>
      <c r="D563" s="125"/>
      <c r="E563" s="126"/>
      <c r="F563" s="18"/>
      <c r="G563" s="18"/>
    </row>
    <row r="564" spans="2:7" x14ac:dyDescent="0.2">
      <c r="B564" s="151" t="s">
        <v>458</v>
      </c>
      <c r="C564" s="151"/>
      <c r="D564" s="125"/>
      <c r="E564" s="126"/>
      <c r="F564" s="18"/>
      <c r="G564" s="18"/>
    </row>
    <row r="565" spans="2:7" x14ac:dyDescent="0.2">
      <c r="B565" s="172" t="s">
        <v>459</v>
      </c>
      <c r="C565" s="173"/>
      <c r="D565" s="125"/>
      <c r="E565" s="126"/>
      <c r="F565" s="18"/>
      <c r="G565" s="18"/>
    </row>
    <row r="566" spans="2:7" x14ac:dyDescent="0.2">
      <c r="B566" s="154"/>
      <c r="C566" s="154"/>
      <c r="D566" s="18"/>
      <c r="F566" s="18"/>
      <c r="G566" s="18"/>
    </row>
    <row r="567" spans="2:7" x14ac:dyDescent="0.2">
      <c r="B567" s="174" t="s">
        <v>460</v>
      </c>
      <c r="C567" s="174"/>
      <c r="D567" s="124"/>
      <c r="E567" s="127">
        <f>SUM(D567:D571)</f>
        <v>0</v>
      </c>
      <c r="F567" s="18"/>
      <c r="G567" s="18"/>
    </row>
    <row r="568" spans="2:7" x14ac:dyDescent="0.2">
      <c r="B568" s="151" t="s">
        <v>461</v>
      </c>
      <c r="C568" s="151"/>
      <c r="D568" s="125"/>
      <c r="E568" s="126"/>
      <c r="F568" s="18"/>
      <c r="G568" s="18"/>
    </row>
    <row r="569" spans="2:7" x14ac:dyDescent="0.2">
      <c r="B569" s="151" t="s">
        <v>462</v>
      </c>
      <c r="C569" s="151"/>
      <c r="D569" s="125"/>
      <c r="E569" s="126"/>
      <c r="F569" s="18"/>
      <c r="G569" s="18"/>
    </row>
    <row r="570" spans="2:7" x14ac:dyDescent="0.2">
      <c r="B570" s="151" t="s">
        <v>463</v>
      </c>
      <c r="C570" s="151"/>
      <c r="D570" s="125"/>
      <c r="E570" s="126"/>
      <c r="F570" s="18"/>
      <c r="G570" s="18"/>
    </row>
    <row r="571" spans="2:7" x14ac:dyDescent="0.2">
      <c r="B571" s="169" t="s">
        <v>464</v>
      </c>
      <c r="C571" s="170"/>
      <c r="D571" s="127"/>
      <c r="E571" s="128"/>
      <c r="F571" s="18"/>
      <c r="G571" s="18"/>
    </row>
    <row r="572" spans="2:7" x14ac:dyDescent="0.2">
      <c r="B572" s="154"/>
      <c r="C572" s="154"/>
      <c r="F572" s="18"/>
      <c r="G572" s="18"/>
    </row>
    <row r="573" spans="2:7" x14ac:dyDescent="0.2">
      <c r="B573" s="171" t="s">
        <v>465</v>
      </c>
      <c r="C573" s="171"/>
      <c r="E573" s="129">
        <f>+E558+E560-E567</f>
        <v>0</v>
      </c>
      <c r="F573" s="18"/>
      <c r="G573" s="121"/>
    </row>
    <row r="574" spans="2:7" x14ac:dyDescent="0.2">
      <c r="B574" s="105"/>
      <c r="C574" s="105"/>
      <c r="D574" s="105"/>
      <c r="E574" s="105"/>
      <c r="F574" s="18"/>
      <c r="G574" s="18"/>
    </row>
    <row r="575" spans="2:7" x14ac:dyDescent="0.2">
      <c r="B575" s="105"/>
      <c r="C575" s="105"/>
      <c r="D575" s="105"/>
      <c r="E575" s="105"/>
      <c r="F575" s="18"/>
      <c r="G575" s="18"/>
    </row>
    <row r="576" spans="2:7" x14ac:dyDescent="0.2">
      <c r="B576" s="158" t="s">
        <v>466</v>
      </c>
      <c r="C576" s="159"/>
      <c r="D576" s="159"/>
      <c r="E576" s="160"/>
      <c r="F576" s="18"/>
      <c r="G576" s="18"/>
    </row>
    <row r="577" spans="2:8" x14ac:dyDescent="0.2">
      <c r="B577" s="161" t="s">
        <v>467</v>
      </c>
      <c r="C577" s="162"/>
      <c r="D577" s="162"/>
      <c r="E577" s="163"/>
      <c r="F577" s="18"/>
      <c r="G577" s="18"/>
    </row>
    <row r="578" spans="2:8" x14ac:dyDescent="0.2">
      <c r="B578" s="164" t="s">
        <v>452</v>
      </c>
      <c r="C578" s="165"/>
      <c r="D578" s="165"/>
      <c r="E578" s="166"/>
      <c r="F578" s="18"/>
      <c r="G578" s="18"/>
    </row>
    <row r="579" spans="2:8" x14ac:dyDescent="0.2">
      <c r="B579" s="167" t="s">
        <v>468</v>
      </c>
      <c r="C579" s="168"/>
      <c r="E579" s="130"/>
      <c r="F579" s="18"/>
      <c r="G579" s="18"/>
    </row>
    <row r="580" spans="2:8" x14ac:dyDescent="0.2">
      <c r="B580" s="154"/>
      <c r="C580" s="154"/>
      <c r="F580" s="18"/>
      <c r="G580" s="18"/>
    </row>
    <row r="581" spans="2:8" x14ac:dyDescent="0.2">
      <c r="B581" s="157" t="s">
        <v>469</v>
      </c>
      <c r="C581" s="157"/>
      <c r="D581" s="124"/>
      <c r="E581" s="131">
        <v>238106617.09999999</v>
      </c>
      <c r="F581" s="18"/>
      <c r="G581" s="18"/>
    </row>
    <row r="582" spans="2:8" x14ac:dyDescent="0.2">
      <c r="B582" s="151" t="s">
        <v>470</v>
      </c>
      <c r="C582" s="151"/>
      <c r="D582" s="125"/>
      <c r="E582" s="132"/>
      <c r="F582" s="18"/>
      <c r="G582" s="18"/>
    </row>
    <row r="583" spans="2:8" x14ac:dyDescent="0.2">
      <c r="B583" s="151" t="s">
        <v>471</v>
      </c>
      <c r="C583" s="151"/>
      <c r="D583" s="125"/>
      <c r="E583" s="132"/>
      <c r="F583" s="18"/>
      <c r="G583" s="18"/>
    </row>
    <row r="584" spans="2:8" x14ac:dyDescent="0.2">
      <c r="B584" s="151" t="s">
        <v>472</v>
      </c>
      <c r="C584" s="151"/>
      <c r="D584" s="125"/>
      <c r="E584" s="132"/>
      <c r="F584" s="18"/>
      <c r="G584" s="18"/>
    </row>
    <row r="585" spans="2:8" x14ac:dyDescent="0.2">
      <c r="B585" s="151" t="s">
        <v>473</v>
      </c>
      <c r="C585" s="151"/>
      <c r="D585" s="125"/>
      <c r="E585" s="132"/>
      <c r="F585" s="18"/>
      <c r="G585" s="18"/>
    </row>
    <row r="586" spans="2:8" x14ac:dyDescent="0.2">
      <c r="B586" s="151" t="s">
        <v>474</v>
      </c>
      <c r="C586" s="151"/>
      <c r="D586" s="125"/>
      <c r="E586" s="132"/>
      <c r="F586" s="18"/>
      <c r="G586" s="121"/>
      <c r="H586" s="133"/>
    </row>
    <row r="587" spans="2:8" x14ac:dyDescent="0.2">
      <c r="B587" s="151" t="s">
        <v>475</v>
      </c>
      <c r="C587" s="151"/>
      <c r="D587" s="125"/>
      <c r="E587" s="132"/>
      <c r="F587" s="18"/>
      <c r="G587" s="18"/>
      <c r="H587" s="133"/>
    </row>
    <row r="588" spans="2:8" x14ac:dyDescent="0.2">
      <c r="B588" s="151" t="s">
        <v>476</v>
      </c>
      <c r="C588" s="151"/>
      <c r="D588" s="125"/>
      <c r="E588" s="132"/>
      <c r="F588" s="18"/>
      <c r="G588" s="121"/>
    </row>
    <row r="589" spans="2:8" x14ac:dyDescent="0.2">
      <c r="B589" s="151" t="s">
        <v>477</v>
      </c>
      <c r="C589" s="151"/>
      <c r="D589" s="125"/>
      <c r="E589" s="132"/>
      <c r="F589" s="18"/>
      <c r="G589" s="18"/>
    </row>
    <row r="590" spans="2:8" x14ac:dyDescent="0.2">
      <c r="B590" s="151" t="s">
        <v>478</v>
      </c>
      <c r="C590" s="151"/>
      <c r="D590" s="125"/>
      <c r="E590" s="132"/>
      <c r="F590" s="18"/>
      <c r="G590" s="121"/>
    </row>
    <row r="591" spans="2:8" x14ac:dyDescent="0.2">
      <c r="B591" s="151" t="s">
        <v>479</v>
      </c>
      <c r="C591" s="151"/>
      <c r="D591" s="125"/>
      <c r="E591" s="132"/>
      <c r="F591" s="18"/>
      <c r="G591" s="121"/>
    </row>
    <row r="592" spans="2:8" x14ac:dyDescent="0.2">
      <c r="B592" s="151" t="s">
        <v>480</v>
      </c>
      <c r="C592" s="151"/>
      <c r="D592" s="125"/>
      <c r="E592" s="132"/>
      <c r="F592" s="18"/>
      <c r="G592" s="121"/>
    </row>
    <row r="593" spans="2:7" x14ac:dyDescent="0.2">
      <c r="B593" s="151" t="s">
        <v>481</v>
      </c>
      <c r="C593" s="151"/>
      <c r="D593" s="125"/>
      <c r="E593" s="132"/>
      <c r="F593" s="18"/>
      <c r="G593" s="121"/>
    </row>
    <row r="594" spans="2:7" ht="12.75" customHeight="1" x14ac:dyDescent="0.2">
      <c r="B594" s="151" t="s">
        <v>482</v>
      </c>
      <c r="C594" s="151"/>
      <c r="D594" s="125"/>
      <c r="E594" s="132"/>
      <c r="F594" s="18"/>
      <c r="G594" s="134"/>
    </row>
    <row r="595" spans="2:7" x14ac:dyDescent="0.2">
      <c r="B595" s="151" t="s">
        <v>483</v>
      </c>
      <c r="C595" s="151"/>
      <c r="D595" s="125"/>
      <c r="E595" s="132"/>
      <c r="F595" s="18"/>
      <c r="G595" s="18"/>
    </row>
    <row r="596" spans="2:7" x14ac:dyDescent="0.2">
      <c r="B596" s="151" t="s">
        <v>484</v>
      </c>
      <c r="C596" s="151"/>
      <c r="D596" s="125"/>
      <c r="E596" s="132"/>
      <c r="F596" s="18"/>
      <c r="G596" s="18"/>
    </row>
    <row r="597" spans="2:7" x14ac:dyDescent="0.2">
      <c r="B597" s="151" t="s">
        <v>485</v>
      </c>
      <c r="C597" s="151"/>
      <c r="D597" s="125"/>
      <c r="E597" s="132"/>
      <c r="F597" s="18"/>
      <c r="G597" s="18" t="s">
        <v>20</v>
      </c>
    </row>
    <row r="598" spans="2:7" x14ac:dyDescent="0.2">
      <c r="B598" s="152" t="s">
        <v>486</v>
      </c>
      <c r="C598" s="153"/>
      <c r="D598" s="135"/>
      <c r="E598" s="132"/>
      <c r="F598" s="18"/>
      <c r="G598" s="18"/>
    </row>
    <row r="599" spans="2:7" x14ac:dyDescent="0.2">
      <c r="B599" s="154"/>
      <c r="C599" s="154"/>
      <c r="F599" s="18"/>
      <c r="G599" s="18"/>
    </row>
    <row r="600" spans="2:7" x14ac:dyDescent="0.2">
      <c r="B600" s="157" t="s">
        <v>487</v>
      </c>
      <c r="C600" s="157"/>
      <c r="D600" s="124"/>
      <c r="E600" s="131">
        <v>233225897</v>
      </c>
      <c r="F600" s="18"/>
      <c r="G600" s="18"/>
    </row>
    <row r="601" spans="2:7" x14ac:dyDescent="0.2">
      <c r="B601" s="151" t="s">
        <v>488</v>
      </c>
      <c r="C601" s="151"/>
      <c r="D601" s="125"/>
      <c r="E601" s="132"/>
      <c r="F601" s="18"/>
      <c r="G601" s="18"/>
    </row>
    <row r="602" spans="2:7" x14ac:dyDescent="0.2">
      <c r="B602" s="151" t="s">
        <v>489</v>
      </c>
      <c r="C602" s="151"/>
      <c r="D602" s="125"/>
      <c r="E602" s="132"/>
      <c r="F602" s="18"/>
      <c r="G602" s="18"/>
    </row>
    <row r="603" spans="2:7" x14ac:dyDescent="0.2">
      <c r="B603" s="151" t="s">
        <v>490</v>
      </c>
      <c r="C603" s="151"/>
      <c r="D603" s="125"/>
      <c r="E603" s="132"/>
      <c r="F603" s="18"/>
      <c r="G603" s="18"/>
    </row>
    <row r="604" spans="2:7" x14ac:dyDescent="0.2">
      <c r="B604" s="151" t="s">
        <v>491</v>
      </c>
      <c r="C604" s="151"/>
      <c r="D604" s="125"/>
      <c r="E604" s="132"/>
      <c r="F604" s="18"/>
      <c r="G604" s="18"/>
    </row>
    <row r="605" spans="2:7" x14ac:dyDescent="0.2">
      <c r="B605" s="151" t="s">
        <v>492</v>
      </c>
      <c r="C605" s="151"/>
      <c r="D605" s="125"/>
      <c r="E605" s="132"/>
      <c r="F605" s="18"/>
      <c r="G605" s="18"/>
    </row>
    <row r="606" spans="2:7" x14ac:dyDescent="0.2">
      <c r="B606" s="151" t="s">
        <v>493</v>
      </c>
      <c r="C606" s="151"/>
      <c r="D606" s="125"/>
      <c r="E606" s="132"/>
      <c r="F606" s="18"/>
      <c r="G606" s="18"/>
    </row>
    <row r="607" spans="2:7" x14ac:dyDescent="0.2">
      <c r="B607" s="152" t="s">
        <v>494</v>
      </c>
      <c r="C607" s="153"/>
      <c r="D607" s="125"/>
      <c r="E607" s="132"/>
      <c r="F607" s="18"/>
      <c r="G607" s="18"/>
    </row>
    <row r="608" spans="2:7" x14ac:dyDescent="0.2">
      <c r="B608" s="154"/>
      <c r="C608" s="154"/>
      <c r="F608" s="18"/>
      <c r="G608" s="18"/>
    </row>
    <row r="609" spans="2:7" x14ac:dyDescent="0.2">
      <c r="B609" s="136" t="s">
        <v>495</v>
      </c>
      <c r="E609" s="129">
        <f>E560-E581</f>
        <v>-238106617.09999999</v>
      </c>
      <c r="F609" s="121"/>
      <c r="G609" s="121"/>
    </row>
    <row r="610" spans="2:7" x14ac:dyDescent="0.2">
      <c r="F610" s="137"/>
      <c r="G610" s="18"/>
    </row>
    <row r="611" spans="2:7" ht="21" customHeight="1" x14ac:dyDescent="0.2">
      <c r="B611" s="155" t="s">
        <v>496</v>
      </c>
      <c r="C611" s="155"/>
      <c r="D611" s="155"/>
      <c r="E611" s="155"/>
      <c r="F611" s="155"/>
      <c r="G611" s="18"/>
    </row>
    <row r="612" spans="2:7" x14ac:dyDescent="0.2">
      <c r="B612" s="138"/>
      <c r="C612" s="138"/>
      <c r="D612" s="138"/>
      <c r="E612" s="138"/>
      <c r="F612" s="138"/>
      <c r="G612" s="18"/>
    </row>
    <row r="613" spans="2:7" x14ac:dyDescent="0.2">
      <c r="B613" s="138"/>
      <c r="C613" s="138"/>
      <c r="D613" s="138"/>
      <c r="E613" s="138"/>
      <c r="F613" s="138"/>
      <c r="G613" s="18"/>
    </row>
    <row r="614" spans="2:7" x14ac:dyDescent="0.2">
      <c r="B614" s="74" t="s">
        <v>497</v>
      </c>
      <c r="C614" s="75" t="s">
        <v>46</v>
      </c>
      <c r="D614" s="59" t="s">
        <v>47</v>
      </c>
      <c r="E614" s="59" t="s">
        <v>48</v>
      </c>
      <c r="F614" s="18"/>
      <c r="G614" s="18"/>
    </row>
    <row r="615" spans="2:7" ht="21" customHeight="1" x14ac:dyDescent="0.2">
      <c r="B615" s="70" t="s">
        <v>498</v>
      </c>
      <c r="C615" s="139">
        <v>0</v>
      </c>
      <c r="D615" s="140"/>
      <c r="E615" s="140"/>
      <c r="F615" s="18"/>
      <c r="G615" s="18"/>
    </row>
    <row r="616" spans="2:7" x14ac:dyDescent="0.2">
      <c r="B616" s="39"/>
      <c r="C616" s="141">
        <v>0</v>
      </c>
      <c r="D616" s="142"/>
      <c r="E616" s="143"/>
      <c r="F616" s="18"/>
      <c r="G616" s="18"/>
    </row>
    <row r="617" spans="2:7" x14ac:dyDescent="0.2">
      <c r="B617" s="42"/>
      <c r="C617" s="144">
        <v>0</v>
      </c>
      <c r="D617" s="145">
        <v>0</v>
      </c>
      <c r="E617" s="145">
        <v>0</v>
      </c>
      <c r="F617" s="18"/>
      <c r="G617" s="18"/>
    </row>
    <row r="618" spans="2:7" ht="12" customHeight="1" x14ac:dyDescent="0.2">
      <c r="C618" s="21">
        <f>SUM(C616:C617)</f>
        <v>0</v>
      </c>
      <c r="D618" s="21">
        <f>SUM(D616:D617)</f>
        <v>0</v>
      </c>
      <c r="E618" s="21">
        <f>SUM(E616:E617)</f>
        <v>0</v>
      </c>
      <c r="F618" s="18"/>
      <c r="G618" s="18"/>
    </row>
    <row r="619" spans="2:7" ht="6" customHeight="1" x14ac:dyDescent="0.2">
      <c r="F619" s="18"/>
      <c r="G619" s="18"/>
    </row>
    <row r="620" spans="2:7" x14ac:dyDescent="0.2">
      <c r="B620" s="146" t="s">
        <v>499</v>
      </c>
      <c r="F620" s="18"/>
      <c r="G620" s="18"/>
    </row>
    <row r="621" spans="2:7" ht="12.95" customHeight="1" x14ac:dyDescent="0.2">
      <c r="F621" s="18"/>
      <c r="G621" s="18"/>
    </row>
    <row r="622" spans="2:7" ht="12.95" customHeight="1" x14ac:dyDescent="0.2">
      <c r="C622" s="105"/>
      <c r="D622" s="105"/>
      <c r="E622" s="105"/>
    </row>
    <row r="623" spans="2:7" ht="12.95" customHeight="1" x14ac:dyDescent="0.2">
      <c r="B623" s="147"/>
      <c r="C623" s="147"/>
      <c r="D623" s="147"/>
      <c r="E623" s="147"/>
      <c r="F623" s="147"/>
      <c r="G623" s="147"/>
    </row>
    <row r="624" spans="2:7" x14ac:dyDescent="0.2">
      <c r="B624" s="150"/>
      <c r="C624" s="147"/>
      <c r="D624" s="156"/>
      <c r="E624" s="156"/>
      <c r="F624" s="18"/>
      <c r="G624" s="148"/>
    </row>
    <row r="625" spans="2:7" x14ac:dyDescent="0.2">
      <c r="B625" s="150"/>
      <c r="C625" s="147"/>
      <c r="D625" s="156"/>
      <c r="E625" s="156"/>
      <c r="F625" s="149"/>
      <c r="G625" s="149"/>
    </row>
    <row r="626" spans="2:7" x14ac:dyDescent="0.2">
      <c r="B626" s="147"/>
      <c r="C626" s="147"/>
      <c r="D626" s="147"/>
      <c r="E626" s="147"/>
      <c r="F626" s="105"/>
      <c r="G626" s="105"/>
    </row>
    <row r="627" spans="2:7" x14ac:dyDescent="0.2">
      <c r="B627" s="147"/>
      <c r="C627" s="147"/>
      <c r="D627" s="147"/>
      <c r="E627" s="147"/>
      <c r="F627" s="105"/>
      <c r="G627" s="105"/>
    </row>
    <row r="628" spans="2:7" ht="12.75" customHeight="1" x14ac:dyDescent="0.2">
      <c r="B628" s="18"/>
      <c r="C628" s="18"/>
      <c r="D628" s="18"/>
      <c r="E628" s="18"/>
    </row>
    <row r="631" spans="2:7" ht="12.75" customHeight="1" x14ac:dyDescent="0.2"/>
  </sheetData>
  <mergeCells count="66">
    <mergeCell ref="D245:E245"/>
    <mergeCell ref="A2:L2"/>
    <mergeCell ref="A3:L3"/>
    <mergeCell ref="A4:L4"/>
    <mergeCell ref="D65:E65"/>
    <mergeCell ref="D238:E238"/>
    <mergeCell ref="B561:C561"/>
    <mergeCell ref="D252:E252"/>
    <mergeCell ref="D259:E259"/>
    <mergeCell ref="D306:E306"/>
    <mergeCell ref="D314:E314"/>
    <mergeCell ref="B553:E553"/>
    <mergeCell ref="B555:E555"/>
    <mergeCell ref="B556:E556"/>
    <mergeCell ref="B557:E557"/>
    <mergeCell ref="B558:C558"/>
    <mergeCell ref="B559:C559"/>
    <mergeCell ref="B560:C560"/>
    <mergeCell ref="B573:C573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87:C587"/>
    <mergeCell ref="B576:E576"/>
    <mergeCell ref="B577:E577"/>
    <mergeCell ref="B578:E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99:C599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D625:E625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11:F611"/>
    <mergeCell ref="D624:E62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5 C234 C241 C248"/>
    <dataValidation allowBlank="1" showInputMessage="1" showErrorMessage="1" prompt="Corresponde al número de la cuenta de acuerdo al Plan de Cuentas emitido por el CONAC (DOF 22/11/2010)." sqref="B175"/>
    <dataValidation allowBlank="1" showInputMessage="1" showErrorMessage="1" prompt="Características cualitativas significativas que les impacten financieramente." sqref="D175:E175 E234 E241 E248"/>
    <dataValidation allowBlank="1" showInputMessage="1" showErrorMessage="1" prompt="Especificar origen de dicho recurso: Federal, Estatal, Municipal, Particulares." sqref="D234 D241 D248"/>
  </dataValidations>
  <pageMargins left="0.70866141732283472" right="0.70866141732283472" top="0.74803149606299213" bottom="0.74803149606299213" header="0.31496062992125984" footer="0.31496062992125984"/>
  <pageSetup scale="2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2018-01-16T19:09:14Z</cp:lastPrinted>
  <dcterms:created xsi:type="dcterms:W3CDTF">2018-01-16T19:04:52Z</dcterms:created>
  <dcterms:modified xsi:type="dcterms:W3CDTF">2018-01-16T19:09:28Z</dcterms:modified>
</cp:coreProperties>
</file>