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stavo.jasso\Desktop\2DO TRIMESTRE JUNIO 2018\INFORMACION CONTABLE\"/>
    </mc:Choice>
  </mc:AlternateContent>
  <bookViews>
    <workbookView xWindow="0" yWindow="0" windowWidth="24000" windowHeight="1042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59" i="1" l="1"/>
  <c r="D559" i="1"/>
  <c r="C559" i="1"/>
  <c r="E537" i="1"/>
  <c r="E513" i="1"/>
  <c r="E507" i="1"/>
  <c r="E546" i="1" s="1"/>
  <c r="E492" i="1"/>
  <c r="C235" i="1"/>
  <c r="C231" i="1"/>
  <c r="C224" i="1"/>
  <c r="C217" i="1"/>
  <c r="C172" i="1"/>
  <c r="C163" i="1"/>
  <c r="E156" i="1"/>
  <c r="D156" i="1"/>
  <c r="C156" i="1"/>
  <c r="C68" i="1"/>
  <c r="C61" i="1"/>
  <c r="C50" i="1"/>
  <c r="F40" i="1"/>
  <c r="E40" i="1"/>
  <c r="D40" i="1"/>
  <c r="C40" i="1"/>
  <c r="D32" i="1"/>
  <c r="C32" i="1"/>
  <c r="E31" i="1"/>
  <c r="D31" i="1"/>
  <c r="C31" i="1"/>
  <c r="E22" i="1"/>
</calcChain>
</file>

<file path=xl/sharedStrings.xml><?xml version="1.0" encoding="utf-8"?>
<sst xmlns="http://schemas.openxmlformats.org/spreadsheetml/2006/main" count="533" uniqueCount="451">
  <si>
    <t xml:space="preserve">NOTAS A LOS ESTADOS FINANCIEROS </t>
  </si>
  <si>
    <t>DEL 01 DE ENERO AL 30 DE JUNIO DEL 2018</t>
  </si>
  <si>
    <t>Ente Público:</t>
  </si>
  <si>
    <t>INSTITUTO TECNOLOGICO SUPERIOR DE IRAPUATO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</si>
  <si>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</si>
  <si>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</si>
  <si>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</si>
  <si>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</si>
  <si>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</si>
  <si>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</si>
  <si>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</si>
  <si>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1114102001  INV BANCOMER 2047806647 CEC</t>
  </si>
  <si>
    <t>1114   INVERSIONES TEMPORALES (3 MESES)</t>
  </si>
  <si>
    <t>1121102001  CONTRATO 2015475902 Bancomer</t>
  </si>
  <si>
    <t>1121102002  CONTRATO 2028084521 Bancomer</t>
  </si>
  <si>
    <t>1121102006  INV BANCOMER 2044193202</t>
  </si>
  <si>
    <t>1121107001  CONTRATO Serfin 65501806811</t>
  </si>
  <si>
    <t>1121   INVERSIONES FINANCIERAS DE C.P.</t>
  </si>
  <si>
    <t>TOTAL INVERSIONES FINANCIERAS</t>
  </si>
  <si>
    <t>ESF-01   TOTAL</t>
  </si>
  <si>
    <t>* DERECHOSA RECIBIR EFECTIVO Y EQUIVALENTES Y BIENES O SERVICIOS A RECIBIR</t>
  </si>
  <si>
    <t>ESF-02 INGRESOS P/RECUPERAR</t>
  </si>
  <si>
    <t>2018</t>
  </si>
  <si>
    <t>2017</t>
  </si>
  <si>
    <t>1122102001  C. X C. VTA. B. Y S.</t>
  </si>
  <si>
    <t>1122602001  CXC ENT FED Y M</t>
  </si>
  <si>
    <t>1122602002  CXC ENT FEDERACIÓN</t>
  </si>
  <si>
    <t>1122   CUENTAS POR COBRAR A CP</t>
  </si>
  <si>
    <t>ESF-03 DEUDORES P/RECUPERAR</t>
  </si>
  <si>
    <t>90 DIAS</t>
  </si>
  <si>
    <t>180 DIAS</t>
  </si>
  <si>
    <t>365 DIAS</t>
  </si>
  <si>
    <t>1123 DEUDORES PENDIENTES POR RECUPERAR</t>
  </si>
  <si>
    <t>1125 DEUDORES POR ANTICIPOS</t>
  </si>
  <si>
    <t>* BIENES DISPONIBLES PARA SU TRANSFORMACIÓN O CONSUMO.</t>
  </si>
  <si>
    <t>ESF-05 INVENTARIO Y ALMACENES</t>
  </si>
  <si>
    <t>METODO</t>
  </si>
  <si>
    <t>1140 INVENTARIOS</t>
  </si>
  <si>
    <t>1141001003  ALMACEN DE BIENS MU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</si>
  <si>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</si>
  <si>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</si>
  <si>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</si>
  <si>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</si>
  <si>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</si>
  <si>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</si>
  <si>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</si>
  <si>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</si>
  <si>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</si>
  <si>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</si>
  <si>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</si>
  <si>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</si>
  <si>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</si>
  <si>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</si>
  <si>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</si>
  <si>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>1231581001  TERRENOS A VALOR HISTORICO</t>
  </si>
  <si>
    <t>1233058300  EDIFICIOS NO HABITACIONALES</t>
  </si>
  <si>
    <t>1233583001  EDIFICIOS A VALOR HISTORICO</t>
  </si>
  <si>
    <t>1236200001  CONST PROCESO 2010</t>
  </si>
  <si>
    <t>1236262200  EDIFICIO NO HABITACI</t>
  </si>
  <si>
    <t>1236462400  División de terrenos</t>
  </si>
  <si>
    <t>1230   BIENES INMUEBLES, INFRAESTRUCTURA</t>
  </si>
  <si>
    <t>1241151100  MUEBLES OF.</t>
  </si>
  <si>
    <t>1241151101  MUEBLES OFNA Y ESTA</t>
  </si>
  <si>
    <t>1241251200  MUEBLES OF.</t>
  </si>
  <si>
    <t>1241351500  E.COMPUTO</t>
  </si>
  <si>
    <t>1241351501  EQUIPO DE CÓMPUTO Y</t>
  </si>
  <si>
    <t>1241951900  OTROS MOB.</t>
  </si>
  <si>
    <t>1241951901  OTROS MOBILIARIOS Y</t>
  </si>
  <si>
    <t>1242152100  EQUIPO Y APARATOS</t>
  </si>
  <si>
    <t>1242252200  APARATOS DEPORTIVOS 2011</t>
  </si>
  <si>
    <t>1242352300  CÁMARAS FOTOGRÁFICAS</t>
  </si>
  <si>
    <t>1242952900  OTRO MOBILIARIO Y EQ</t>
  </si>
  <si>
    <t>1242952901  OTRO MOBILIARIO Y EQ</t>
  </si>
  <si>
    <t>1243153100  EQUIPO MÉDICO Y DE L</t>
  </si>
  <si>
    <t>1243153101  EQUIPO MÉDICO Y DE L</t>
  </si>
  <si>
    <t>1243253200  INSTRUMENTAL MÉDICO</t>
  </si>
  <si>
    <t>1243253201  INSTRUMENTAL MÉDICO</t>
  </si>
  <si>
    <t>1244154100  AUTOMÓVILES Y CAMIONES 2011</t>
  </si>
  <si>
    <t>1244154101  AUTOMÓVILES Y CAMIONES 2010</t>
  </si>
  <si>
    <t>1244254200  CARROCERÍAS Y REMOLQUES 2011</t>
  </si>
  <si>
    <t>1244954901  OTROS EQUIPOS DE TRANSPORTES 2010</t>
  </si>
  <si>
    <t>1246156100  MAQUINARIA Y EQUIPO</t>
  </si>
  <si>
    <t>1246156101  MAQUINARIA Y EQUIPO</t>
  </si>
  <si>
    <t>1246256200  MAQUINARIA Y EQUIPO</t>
  </si>
  <si>
    <t>1246256201  MAQUINARIA Y EQUIPO</t>
  </si>
  <si>
    <t>1246356301  MAQUINARIA Y EQUIPO</t>
  </si>
  <si>
    <t>1246456400  SISTEMAS DE AIRE ACO</t>
  </si>
  <si>
    <t>1246556500  EQUIPO DE COMUNICACI</t>
  </si>
  <si>
    <t>1246556501  EQUIPO DE COMUNICACI</t>
  </si>
  <si>
    <t>1246656600  EQUIPOS DE GENERACIÓ</t>
  </si>
  <si>
    <t>1246656601  EQUIPOS DE GENERACIÓ</t>
  </si>
  <si>
    <t>1246756700  HERRAMIENTAS Y MÁQUI</t>
  </si>
  <si>
    <t>1246756701  HERRAMIENTAS Y MÁQUI</t>
  </si>
  <si>
    <t>1246956900  OTROS EQUIPOS 2011</t>
  </si>
  <si>
    <t>1246956901  OTROS EQUIPOS 2010</t>
  </si>
  <si>
    <t>1246959900  BIENES MUEBLES EN TRÁNSITO</t>
  </si>
  <si>
    <t>1247151300  BIENES ARTÍSTICOS, C</t>
  </si>
  <si>
    <t>1247151301  BIENES ARTÍSTICOS,</t>
  </si>
  <si>
    <t>1240   BIENES MUEBLES</t>
  </si>
  <si>
    <t>1261258301  DEP. ACUM. DE EDIFIC</t>
  </si>
  <si>
    <t>1263151101  MUEBLES DE OFICINA Y</t>
  </si>
  <si>
    <t>1263151201  "MUEBLES, EXCEPTO DE</t>
  </si>
  <si>
    <t>1263151301  "BIENES ARTÍSTICOS,</t>
  </si>
  <si>
    <t>1263151501  EPO. DE COMPUTO Y DE</t>
  </si>
  <si>
    <t>1263151901  OTROS MOBILIARIOS Y</t>
  </si>
  <si>
    <t>1263252101  EQUIPOS Y APARATOS A</t>
  </si>
  <si>
    <t>1263252201  APARATOS DEPORTIVOS 2010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</si>
  <si>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</si>
  <si>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</si>
  <si>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</si>
  <si>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</si>
  <si>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</si>
  <si>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1263454201  CARROCERÍAS Y REMOLQUES 2010</t>
  </si>
  <si>
    <t>1263454901  OTROS EQUIPOS DE TRANSPORTE 2010</t>
  </si>
  <si>
    <t>1263656101  MAQUINARIA Y EQUIPO</t>
  </si>
  <si>
    <t>1263656201  MAQUINARIA Y EQUIPO</t>
  </si>
  <si>
    <t>1263656301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</si>
  <si>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</si>
  <si>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</si>
  <si>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</si>
  <si>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</si>
  <si>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</si>
  <si>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1260   DEPRECIACIÓN y DETERIORO ACUM.</t>
  </si>
  <si>
    <t>391034433.71</t>
  </si>
  <si>
    <t>394472284.88</t>
  </si>
  <si>
    <t>3437851.17</t>
  </si>
  <si>
    <t>ESF-09 INTANGIBLES Y DIFERIDOS</t>
  </si>
  <si>
    <t>1250 ACTIVOS INTANGIBLES</t>
  </si>
  <si>
    <t>1270 ACTIVOS DIFERIDOS</t>
  </si>
  <si>
    <t>1260 DEPRECIACIÓN, DETERIORO Y AMORTIZACIÓN ACUMULADA DE BIENES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</si>
  <si>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</si>
  <si>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</si>
  <si>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</si>
  <si>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</si>
  <si>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</si>
  <si>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</si>
  <si>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2111101001  SUELDOS POR PAGAR</t>
  </si>
  <si>
    <t>2111401003  APORTACION PATRONAL IMSS</t>
  </si>
  <si>
    <t>2112101001  PROVEEDORES DE BIENES Y SERVICIOS</t>
  </si>
  <si>
    <t>2117101003  ISR SALARIOS POR PAGAR</t>
  </si>
  <si>
    <t>2117101012  ISR POR PAGAR RET. HONORARIOS</t>
  </si>
  <si>
    <t>2117102004  CEDULAR HONORARIOS A PAGAR</t>
  </si>
  <si>
    <t>2117202004  APORTACIÓN TRABAJADOR IMSS</t>
  </si>
  <si>
    <t>2117202005  AMORTIZACION CREDITO INFONAVIT</t>
  </si>
  <si>
    <t>2117301007  IVA POR PAGAR</t>
  </si>
  <si>
    <t>2117502102  IMPUESTO NOMINAS A PAGAR</t>
  </si>
  <si>
    <t>2117901003  COUTAS SINDICALES</t>
  </si>
  <si>
    <t>2117903001  PENSIÓN ALIMENTICIA</t>
  </si>
  <si>
    <t>2117917007  FONACOT</t>
  </si>
  <si>
    <t>2117917008  EVENTOS SOCIALES</t>
  </si>
  <si>
    <t>2117918001  DIVO 5% AL MILLAR</t>
  </si>
  <si>
    <t>2117918002  CAP 2%</t>
  </si>
  <si>
    <t>2117918003  RAPCE 0.5%</t>
  </si>
  <si>
    <t>2117918004  CNEC RET 5 AL MILLAR</t>
  </si>
  <si>
    <t>2117918005  OTRAS RETENCIONES OBRA</t>
  </si>
  <si>
    <t>2117919003  DESCUENTO POR TELEFONÍA</t>
  </si>
  <si>
    <t>2119901075  PCE 07 CAP 5000</t>
  </si>
  <si>
    <t>2119901083  PCE 08 CAP 3000</t>
  </si>
  <si>
    <t>2119901103  PCE 10 CAP 3000</t>
  </si>
  <si>
    <t>2119904004  CXP GEG POR RECTIFICACIONES</t>
  </si>
  <si>
    <t>2119904005  CXP POR REMANENTES</t>
  </si>
  <si>
    <t>2119904022 CXP FEDERACION POR REMANENTE</t>
  </si>
  <si>
    <t>2119905001  ACREEDORES DIVERSOS</t>
  </si>
  <si>
    <t>2119905006  ACREEDORES VARIOS</t>
  </si>
  <si>
    <t>2119905007  ACREEDORES DIVERSOS 2007</t>
  </si>
  <si>
    <t>2119905008  RECUPERACION DE ACTIVOS</t>
  </si>
  <si>
    <t>2119905021  PASIVOS CHEQUES CANCELADOS</t>
  </si>
  <si>
    <t>ESF-12   TOTAL</t>
  </si>
  <si>
    <t>-15636511.38</t>
  </si>
  <si>
    <t>ESF-13 OTROS PASIVOS DIFERIDOS A CORTO PLAZO</t>
  </si>
  <si>
    <t>NATURALEZA</t>
  </si>
  <si>
    <t>2161001001  DEPOSITOS EN GARANTÍA</t>
  </si>
  <si>
    <t>2160  FONDOS Y BIENES DE TERCEROS EN GAR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</si>
  <si>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</si>
  <si>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</si>
  <si>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</si>
  <si>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</si>
  <si>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</si>
  <si>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</si>
  <si>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2199002001  CXP GEG POR SERV. EDUCATIVOS</t>
  </si>
  <si>
    <t>2199002099  DIFERENCIAS IRRELEVA</t>
  </si>
  <si>
    <t>II) NOTAS AL ESTADO DE ACTIVIDADES</t>
  </si>
  <si>
    <t>INGRESOS DE GESTIÓN</t>
  </si>
  <si>
    <t>ERA-01 INGRESOS</t>
  </si>
  <si>
    <t>NOTA</t>
  </si>
  <si>
    <t>4151510253  P. RTA. DE CAFE.</t>
  </si>
  <si>
    <t>4151510261  RENTA DE ESPACIOS DIVERSOS</t>
  </si>
  <si>
    <t>4151 Produc. Derivados del Uso y Aprov.</t>
  </si>
  <si>
    <t>4159510710  REEXPEDICIÓN DE CREDENCIAL</t>
  </si>
  <si>
    <t>4159510715  GESTORIA DE TITULACION</t>
  </si>
  <si>
    <t>4159510805  POR CONCEPTO DE CURSOS DE IDIOMAS</t>
  </si>
  <si>
    <t>4159510902  EXAMENES DE ADMISIÓN</t>
  </si>
  <si>
    <t>4159510903  EXAMENES DE INGLÉS</t>
  </si>
  <si>
    <t>4159511104  OTROS PRODUCTOS</t>
  </si>
  <si>
    <t>4159 Otros Productos que Generan Ing.</t>
  </si>
  <si>
    <t>4150 Productos de Tipo Corriente</t>
  </si>
  <si>
    <t>4163610031  INDEMNIZACIONES (REC</t>
  </si>
  <si>
    <t>4163 Indemnizaciones</t>
  </si>
  <si>
    <t>4169610004 PROYETOS DE INVESTIGACION</t>
  </si>
  <si>
    <t>4169610005  APORTACIONES</t>
  </si>
  <si>
    <t>4169610012  INFRACCIONES Y MULTAS</t>
  </si>
  <si>
    <t>4169 Otros Aprovechamientos</t>
  </si>
  <si>
    <t>4160 Aprovechamientos de Tipo Corriente</t>
  </si>
  <si>
    <t>INGRESOS DE GESTION</t>
  </si>
  <si>
    <t>4213831000  CONVENIO SERVICIOS PERSONALES</t>
  </si>
  <si>
    <t>4213 Convenios</t>
  </si>
  <si>
    <t>4210 Participaciones y Aportaciones</t>
  </si>
  <si>
    <t>4221911000  SERVICIOS PERSONALES</t>
  </si>
  <si>
    <t>4221912000  MATERIALES Y SUMINISTROS</t>
  </si>
  <si>
    <t>4221913000  SERVICIOS GENERALES</t>
  </si>
  <si>
    <t>4221914000  AYUDAS Y SUBSIDIOS</t>
  </si>
  <si>
    <t>4221 Trans. Internas y Asig. al Secto</t>
  </si>
  <si>
    <t>4220 Transferencias, Asignaciones, Subs.</t>
  </si>
  <si>
    <t>PARTICIPACIONES, APORTACIONES</t>
  </si>
  <si>
    <t>ERA-02 OTROS INGRESOS Y BENEFICIOS</t>
  </si>
  <si>
    <t>4311 Int.Ganados de Val.,Créditos, Bonos</t>
  </si>
  <si>
    <t>4310 Ingresos Financieros</t>
  </si>
  <si>
    <t>4399 Otros Ingresos y Beneficios Varios</t>
  </si>
  <si>
    <t>4390 Otros Ingresos y Beneficios Varios</t>
  </si>
  <si>
    <t>GASTOS Y OTRAS PÉRDIDAS</t>
  </si>
  <si>
    <t>ERA-03 GASTOS</t>
  </si>
  <si>
    <t>%GASTO</t>
  </si>
  <si>
    <t>EXPLICACION</t>
  </si>
  <si>
    <t>5111113000  S. BASE PERS. P.</t>
  </si>
  <si>
    <t>5113131000  PRIM. A S. EF. P.</t>
  </si>
  <si>
    <t>5113132000  PRI. V. D. Y G.F.A.</t>
  </si>
  <si>
    <t>5113134000  COMPENSACIONES</t>
  </si>
  <si>
    <t>5114141000  APORTACIONES DE SEGURIDAD SOCIAL</t>
  </si>
  <si>
    <t>5114142000  APORTACIONES A FONDOS DE VIVIENDA</t>
  </si>
  <si>
    <t>5114143000  APORT. S. RETIRO.</t>
  </si>
  <si>
    <t>5115154000  PRESTACIONES CONTRACTUALES</t>
  </si>
  <si>
    <t>5121211000  MATERIALES Y ÚTILES DE OFICINA</t>
  </si>
  <si>
    <t>5121212000  MATERIALES Y UTILES</t>
  </si>
  <si>
    <t>5121214000 MAT.UTILES Y EQUIPO</t>
  </si>
  <si>
    <t>5121215000 MATERIAL IMPRESO E I</t>
  </si>
  <si>
    <t>5121216000 MATERIAL DE LIMPIEZA</t>
  </si>
  <si>
    <t>5122221000  ALIMENTACIÓN DE PERSONAS</t>
  </si>
  <si>
    <t>5124241000  PRODUCTOS MINERALES NO METALICOS</t>
  </si>
  <si>
    <t>5124242000 CEMENTO Y PRODUCTOS DE CONSTRUCC</t>
  </si>
  <si>
    <t>5124243000 CAL,YESO Y PRODUCTOS DE YESO</t>
  </si>
  <si>
    <t>5124246000 MATERIAL ELECTRICO Y ELECTRONICO</t>
  </si>
  <si>
    <t>5124247000 ARTICULS METALICOS</t>
  </si>
  <si>
    <t>5124248000 MATERIALES COMPLEMENTARIOS</t>
  </si>
  <si>
    <t>5124249000 OTROS MATERIALES Y A</t>
  </si>
  <si>
    <t>5125251000  SUSTANCIAS QUIMICAS</t>
  </si>
  <si>
    <t>5126261000  COMB., LUBRICA.</t>
  </si>
  <si>
    <t>5127272000 PRENDAS DE PROTECCION</t>
  </si>
  <si>
    <t>5127273000 ARTICULOS DEPORTIVOS</t>
  </si>
  <si>
    <t>5129291000  HERRAMIENTAS MENORES</t>
  </si>
  <si>
    <t>5129292000  REF.,AC. Y H.M.</t>
  </si>
  <si>
    <t>5129294000  R. Y A. E. COMPU.</t>
  </si>
  <si>
    <t>5129296000  REF. EQ. TRANSP</t>
  </si>
  <si>
    <t>REF. MAQ. Y O. EQ.</t>
  </si>
  <si>
    <t>5131311000  SERVICIO DE ENERGÍA ELÉCTRICA</t>
  </si>
  <si>
    <t>5131312000   GAS</t>
  </si>
  <si>
    <t>5131313000  SERVICIO DE AGUA POTABLE</t>
  </si>
  <si>
    <t>5131314000  TELEFONÍA TRADICIONAL</t>
  </si>
  <si>
    <t>5131315000  TELEFONÍA CELULAR</t>
  </si>
  <si>
    <t>5131316000  S. TELEC. Y SAT.</t>
  </si>
  <si>
    <t>5131318000  SERVICIOS POSTALES Y TELEGRAFICOS</t>
  </si>
  <si>
    <t>5132323000  ARRE. M. Y EQ. EDU</t>
  </si>
  <si>
    <t>5132327000  ARRE. ACT. INTANG</t>
  </si>
  <si>
    <t>5133331000  S. L. CONTA. A.R.</t>
  </si>
  <si>
    <t>5133333000  S. C. A. P.T. INFO.</t>
  </si>
  <si>
    <t>5133336000 S.A.AD., COPI E I</t>
  </si>
  <si>
    <t>5133338000  SERVICIOS DE VIGILANCIA</t>
  </si>
  <si>
    <t>5134341000   SERVICIOS PROFESIONALES</t>
  </si>
  <si>
    <t>5134341000  SERVICIOS FINANCIEROS Y BANCARIOS</t>
  </si>
  <si>
    <t>5134344000  SEGUROS DE RESPONSAB</t>
  </si>
  <si>
    <t>5134345000  SEGUROS DE BIENES PATRIMONIALES</t>
  </si>
  <si>
    <t>5134347000 FLETES Y MANIOBRAS</t>
  </si>
  <si>
    <t>5135351000  C. Y MTO.M.I.</t>
  </si>
  <si>
    <t>5135352000  I.R.M.M.E.A.E.R.</t>
  </si>
  <si>
    <t>5135353000  I.R.M.E.C. Y T.I.</t>
  </si>
  <si>
    <t>5135355000  R. Y MTO. EQ. T.</t>
  </si>
  <si>
    <t>5135357000 I.,R. Y M.M. OEH</t>
  </si>
  <si>
    <t>5135358000  S. LIMPIEZA Y M.D.</t>
  </si>
  <si>
    <t>5135359000  S. JARDIN. Y FUM.</t>
  </si>
  <si>
    <t>5136361100   D.R. TV OM SPAG</t>
  </si>
  <si>
    <t>5137371000  PASAJES AEREOS</t>
  </si>
  <si>
    <t>5137372000  PASAJES TERRESTRES</t>
  </si>
  <si>
    <t>5137375000  VIATICOS EN EL PAIS</t>
  </si>
  <si>
    <t>5137378000  S. INT. T. VIAT.</t>
  </si>
  <si>
    <t>5137379000  OT. SER. TRASLADO</t>
  </si>
  <si>
    <t>5138382000  GASTOS DE ORDEN SOCIAL Y CULTURAL</t>
  </si>
  <si>
    <t>5138383000  CONGRESOS Y CONVENCIONES</t>
  </si>
  <si>
    <t>5138385000  GASTOS  DE REPRESENTACION</t>
  </si>
  <si>
    <t>5139392000  OTROS IMPUESTOS Y DERECHOS</t>
  </si>
  <si>
    <t>5139398000  IMPUESTO DE NOMINA</t>
  </si>
  <si>
    <t>5242442000  BECAS O. AYUDA</t>
  </si>
  <si>
    <t>III) NOTAS AL ESTADO DE VARIACIÓN A LA HACIEDA PÚBLICA</t>
  </si>
  <si>
    <t>VHP-01 PATRIMONIO CONTRIBUIDO</t>
  </si>
  <si>
    <t>MODIFICACION</t>
  </si>
  <si>
    <t>3110000002  BAJA DE ACTIVO FIJO</t>
  </si>
  <si>
    <t>3110000004  PATRIMONIO NETO ACUMULADO</t>
  </si>
  <si>
    <t>3110915000  ESTATAL BIENES MUEB</t>
  </si>
  <si>
    <t>3110916000  ESTATAL OBRA PÚBLICA</t>
  </si>
  <si>
    <t>3111828005  FAFEF BIENES MUEBLES E INMUEBLES</t>
  </si>
  <si>
    <t>3111828006  FAFEF OBRA PUBLICA</t>
  </si>
  <si>
    <t>3111835000  CONVENIO BIENES MUEBLES</t>
  </si>
  <si>
    <t>3111836000  CONVENIO OBRA PUBLICA</t>
  </si>
  <si>
    <t>3111924205  MUNICIPAL BIENES MUE</t>
  </si>
  <si>
    <t>3111924206  MUNICIPAL OBRA PÚBLICA</t>
  </si>
  <si>
    <t>3113824205  FEDERALES DE EJERCIC</t>
  </si>
  <si>
    <t>3113824206  FEDERALES DE EJERCIC</t>
  </si>
  <si>
    <t>3113828005  FAFEF BIENES MUEBLES</t>
  </si>
  <si>
    <t>3113828006  FAFEF OBRA PUBLICA EJERC ANT</t>
  </si>
  <si>
    <t>3113835000  CONVENIO BIENES MUEB</t>
  </si>
  <si>
    <t>3113836000  CONVENIO OBRA PUBLIC</t>
  </si>
  <si>
    <t>3113915000  ESTATALES  BIENES MU</t>
  </si>
  <si>
    <t>3113916000  ESTATALES  OBRA PUBL</t>
  </si>
  <si>
    <t>3113924205  MUNICIPAL BIENES MUE</t>
  </si>
  <si>
    <t>3113924206  MUNICIPAL OBRA PÚBLICA EJE ANT</t>
  </si>
  <si>
    <t>3120000002  DONACIONES DE BIENES</t>
  </si>
  <si>
    <t>3120000003  DONACIONES DE BIENES</t>
  </si>
  <si>
    <t>VHP-02 PATRIMONIO GENERADO</t>
  </si>
  <si>
    <t>3210 Resultado del Ejercicio (Ahorro/Des</t>
  </si>
  <si>
    <t>3220000002  RESULTADOS ACUMULADOS</t>
  </si>
  <si>
    <t>3220000010  RESULTADO EJERCICIO 2002</t>
  </si>
  <si>
    <t>3220000011  RESULTADO EJERCICIO 2003</t>
  </si>
  <si>
    <t>3220000012  RESULTADO EJERCICIO 2004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</si>
  <si>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</si>
  <si>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</si>
  <si>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</si>
  <si>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</si>
  <si>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</si>
  <si>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</si>
  <si>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</si>
  <si>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</si>
  <si>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</si>
  <si>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DEL EJERCICIO 2014</t>
  </si>
  <si>
    <t>3220000023  RESULTADO DEL EJERCICIO 2015</t>
  </si>
  <si>
    <t>3220000024  RESULTADO DEL EJERCICIO 2016</t>
  </si>
  <si>
    <t>3220000025  RESULTADO DEL EJERCICIO 2017</t>
  </si>
  <si>
    <t>3220001000  CAPITALIZACIÓN RECURSOS PROPIOS</t>
  </si>
  <si>
    <t>3220001001  CAPITALIZACIÓN REMANENTES</t>
  </si>
  <si>
    <t>3220690201  APLICACIÓN DE REMANENTE PROPIO</t>
  </si>
  <si>
    <t>3220690202  APLICACIÓN DE REMANENTE FEDERAL</t>
  </si>
  <si>
    <t>3220690203  APLICACIÓN DE R. INT</t>
  </si>
  <si>
    <t>3220690204  APLICACIÓN DE REMANENTE MUNICIPAL</t>
  </si>
  <si>
    <t>3220690211  APLICACIÓN DE REMANENTE PROPIO</t>
  </si>
  <si>
    <t>3220690212  APLICACIÓN DE REMANENTE FEDERAL</t>
  </si>
  <si>
    <t>3220690214  APLICACIO DE REMANENTE MUNICIPAL</t>
  </si>
  <si>
    <t>3243000001  RESERVA DE PATRIMONIO</t>
  </si>
  <si>
    <t>3243000002  RESERVA POR CONTINGENCIA</t>
  </si>
  <si>
    <t>SUB TOTAL</t>
  </si>
  <si>
    <t>-17383373.98</t>
  </si>
  <si>
    <t>-27112617.37</t>
  </si>
  <si>
    <t>IV) NOTAS AL ESTADO DE FLUJO DE EFECTIVO</t>
  </si>
  <si>
    <t>EFE-01 FLUJO DE EFECTIVO</t>
  </si>
  <si>
    <t>1112101002  BANAMEX  3410593</t>
  </si>
  <si>
    <t>1112101003  BANAMEX 3439309 PRODEP 2016</t>
  </si>
  <si>
    <t>1112101004  BANAMEX 701057065005 PRODEP 2017</t>
  </si>
  <si>
    <t>1112102001  BANCOMER 0451030612</t>
  </si>
  <si>
    <t>1112102002  BANCOMER 0158818800</t>
  </si>
  <si>
    <t>1112102003  BANCOMER 0158551073</t>
  </si>
  <si>
    <t>1112102004  BANCOMER 0162713136 ANUIES</t>
  </si>
  <si>
    <t>1112102005  BANCOMER 0162941430</t>
  </si>
  <si>
    <t>1112102008  BANCOMER 0166765912 PIFIP</t>
  </si>
  <si>
    <t>1112102009  BANCOMER 0177860617 PROMEP</t>
  </si>
  <si>
    <t>1112102010  BANCOMER 0178021430 OBRA TARIMORO</t>
  </si>
  <si>
    <t>1112102011  BANCOMER 0178084122 PROYECTO CAU</t>
  </si>
  <si>
    <t>1112102012  BANCOMER 019047</t>
  </si>
  <si>
    <t>1112102013  BANCOMER 0194135687</t>
  </si>
  <si>
    <t>1112102014  BANCOMER 019073</t>
  </si>
  <si>
    <t>1112102015  BANCOMER 0191385232 PIFIT 2011</t>
  </si>
  <si>
    <t>1112102016  BANCOMER 0191596543 PROMEP 2012</t>
  </si>
  <si>
    <t>1112102019  BANCOMER 0193420302 PIFIT 2012</t>
  </si>
  <si>
    <t>1112102020  BANCOMER 0193836126 FAFEF 2013</t>
  </si>
  <si>
    <t>1112102021  BANCOMER 0193904253</t>
  </si>
  <si>
    <t>1112102022  BANCOMER 0194037863</t>
  </si>
  <si>
    <t>1112102023  BANCOMER 0194038096</t>
  </si>
  <si>
    <t>1112102025  BANCOMER 0197545231</t>
  </si>
  <si>
    <t>1112102026  BANCOMER 0197743548</t>
  </si>
  <si>
    <t>1112102027  BANCOMER 0198098662</t>
  </si>
  <si>
    <t>1112102030  BANCOMER 019882645</t>
  </si>
  <si>
    <t>1112102031  BANCOMER 0198982732</t>
  </si>
  <si>
    <t>1112102033  BANCOMER 0101086723</t>
  </si>
  <si>
    <t>1112102034  BANCOMER 0103302385</t>
  </si>
  <si>
    <t>1112102035  BANCOMER 0103302105</t>
  </si>
  <si>
    <t>1112102036  BANCOMER 0110405914</t>
  </si>
  <si>
    <t>1112102038  BANCOMER 0110992828 OBRA SLP 2017</t>
  </si>
  <si>
    <t>1112102039  BANCOMER 111442554 G</t>
  </si>
  <si>
    <t>1112105001  SCOTIABANK2008014493</t>
  </si>
  <si>
    <t>1112107001  Santander-Serfin 6550180681-1</t>
  </si>
  <si>
    <t>1112107002  Santander-Serfin 92-00040338-0</t>
  </si>
  <si>
    <t>1112107003  Santander-Serfin 655018813916</t>
  </si>
  <si>
    <t>1112 Bancos/Tesoreria</t>
  </si>
  <si>
    <t>1114 Inversiones Temporales (Hasta 3mese</t>
  </si>
  <si>
    <t>EFE-02 ADQ. BIENES MUEBLES E INMUEBLES</t>
  </si>
  <si>
    <t>% SUB</t>
  </si>
  <si>
    <t>1236 Construcciones en Proceso en Bienes</t>
  </si>
  <si>
    <t>INMUEBLES</t>
  </si>
  <si>
    <t>1241 Mobiliario y Equipo de Administraci</t>
  </si>
  <si>
    <t>1242 Mobiliario y Equipo Educacional y R</t>
  </si>
  <si>
    <t>1244 Equipo de Transporte</t>
  </si>
  <si>
    <t>MUEBLES</t>
  </si>
  <si>
    <t>Bienes Inmuebles, Infraestructura y Construcciones en Proceso</t>
  </si>
  <si>
    <t xml:space="preserve">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</si>
  <si>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</si>
  <si>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</si>
  <si>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de 2018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</si>
  <si>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</si>
  <si>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</si>
  <si>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</si>
  <si>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</si>
  <si>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</si>
  <si>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</si>
  <si>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</si>
  <si>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</si>
  <si>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</si>
  <si>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</si>
  <si>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</si>
  <si>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</si>
  <si>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</si>
  <si>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</si>
  <si>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</si>
  <si>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</si>
  <si>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</si>
  <si>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</si>
  <si>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</si>
  <si>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</si>
  <si>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</si>
  <si>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</si>
  <si>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</si>
  <si>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</si>
  <si>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</si>
  <si>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</si>
  <si>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</si>
  <si>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</si>
  <si>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</si>
  <si>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</si>
  <si>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</si>
  <si>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</si>
  <si>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</si>
  <si>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</si>
  <si>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</si>
  <si>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</si>
  <si>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</si>
  <si>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</si>
  <si>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</si>
  <si>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</si>
  <si>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</si>
  <si>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</si>
  <si>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</si>
  <si>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</si>
  <si>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</si>
  <si>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</si>
  <si>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</si>
  <si>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NOTAS DEGESTIÓN ADMINISTRATIVA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</si>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</sst>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;\-#,##0.00;&quot; &quot;"/>
    <numFmt numFmtId="165" formatCode="#,##0.00_ ;\-#,##0.00\ "/>
    <numFmt numFmtId="166" formatCode="#,##0;\-#,##0;&quot; &quot;"/>
    <numFmt numFmtId="167" formatCode="#,##0.000000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1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theme="1"/>
      <name val="Soberana Sans Light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000000"/>
      <name val="Calibri"/>
      <family val="2"/>
      <scheme val="minor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3" fontId="11" fillId="0" borderId="0" applyFont="0" applyFill="0" applyBorder="0" applyAlignment="0" applyProtection="0"/>
  </cellStyleXfs>
  <cellXfs count="170">
    <xf numFmtId="0" fontId="0" fillId="0" borderId="0" xfId="0"/>
    <xf numFmtId="0" fontId="2" fillId="2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right"/>
    </xf>
    <xf numFmtId="0" fontId="3" fillId="3" borderId="1" xfId="0" applyFont="1" applyFill="1" applyBorder="1" applyAlignment="1"/>
    <xf numFmtId="0" fontId="3" fillId="3" borderId="1" xfId="0" applyNumberFormat="1" applyFont="1" applyFill="1" applyBorder="1" applyAlignment="1" applyProtection="1">
      <protection locked="0"/>
    </xf>
    <xf numFmtId="0" fontId="2" fillId="3" borderId="0" xfId="0" applyFont="1" applyFill="1" applyBorder="1"/>
    <xf numFmtId="0" fontId="4" fillId="3" borderId="0" xfId="0" applyFont="1" applyFill="1" applyBorder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3" fillId="3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justify"/>
    </xf>
    <xf numFmtId="0" fontId="7" fillId="0" borderId="0" xfId="0" applyFont="1"/>
    <xf numFmtId="0" fontId="5" fillId="0" borderId="0" xfId="0" applyFont="1" applyBorder="1" applyAlignment="1">
      <alignment horizontal="left"/>
    </xf>
    <xf numFmtId="0" fontId="8" fillId="3" borderId="0" xfId="0" applyFont="1" applyFill="1" applyBorder="1"/>
    <xf numFmtId="0" fontId="6" fillId="3" borderId="0" xfId="0" applyFont="1" applyFill="1" applyBorder="1"/>
    <xf numFmtId="49" fontId="3" fillId="2" borderId="2" xfId="0" applyNumberFormat="1" applyFont="1" applyFill="1" applyBorder="1" applyAlignment="1">
      <alignment horizontal="left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9" fillId="3" borderId="3" xfId="2" applyNumberFormat="1" applyFont="1" applyFill="1" applyBorder="1" applyAlignment="1">
      <alignment horizontal="left"/>
    </xf>
    <xf numFmtId="164" fontId="4" fillId="3" borderId="3" xfId="2" applyNumberFormat="1" applyFill="1" applyBorder="1"/>
    <xf numFmtId="164" fontId="7" fillId="3" borderId="4" xfId="0" applyNumberFormat="1" applyFont="1" applyFill="1" applyBorder="1"/>
    <xf numFmtId="164" fontId="7" fillId="3" borderId="3" xfId="0" applyNumberFormat="1" applyFont="1" applyFill="1" applyBorder="1"/>
    <xf numFmtId="164" fontId="4" fillId="3" borderId="5" xfId="2" applyNumberFormat="1" applyFill="1" applyBorder="1"/>
    <xf numFmtId="164" fontId="7" fillId="3" borderId="5" xfId="0" applyNumberFormat="1" applyFont="1" applyFill="1" applyBorder="1"/>
    <xf numFmtId="49" fontId="3" fillId="0" borderId="6" xfId="2" applyNumberFormat="1" applyFont="1" applyFill="1" applyBorder="1" applyAlignment="1">
      <alignment horizontal="left"/>
    </xf>
    <xf numFmtId="164" fontId="3" fillId="3" borderId="2" xfId="2" applyNumberFormat="1" applyFont="1" applyFill="1" applyBorder="1"/>
    <xf numFmtId="164" fontId="7" fillId="3" borderId="7" xfId="0" applyNumberFormat="1" applyFont="1" applyFill="1" applyBorder="1"/>
    <xf numFmtId="49" fontId="3" fillId="0" borderId="8" xfId="2" applyNumberFormat="1" applyFont="1" applyFill="1" applyBorder="1" applyAlignment="1">
      <alignment horizontal="left"/>
    </xf>
    <xf numFmtId="164" fontId="3" fillId="3" borderId="5" xfId="2" applyNumberFormat="1" applyFont="1" applyFill="1" applyBorder="1"/>
    <xf numFmtId="49" fontId="3" fillId="2" borderId="9" xfId="0" applyNumberFormat="1" applyFont="1" applyFill="1" applyBorder="1" applyAlignment="1">
      <alignment horizontal="center" vertical="center"/>
    </xf>
    <xf numFmtId="0" fontId="10" fillId="3" borderId="0" xfId="0" applyFont="1" applyFill="1" applyBorder="1"/>
    <xf numFmtId="49" fontId="9" fillId="0" borderId="3" xfId="2" applyNumberFormat="1" applyFont="1" applyFill="1" applyBorder="1" applyAlignment="1">
      <alignment horizontal="left"/>
    </xf>
    <xf numFmtId="49" fontId="9" fillId="0" borderId="2" xfId="2" applyNumberFormat="1" applyFont="1" applyFill="1" applyBorder="1" applyAlignment="1">
      <alignment horizontal="left"/>
    </xf>
    <xf numFmtId="164" fontId="4" fillId="0" borderId="2" xfId="2" applyNumberFormat="1" applyFill="1" applyBorder="1"/>
    <xf numFmtId="164" fontId="3" fillId="2" borderId="2" xfId="2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164" fontId="2" fillId="3" borderId="3" xfId="0" applyNumberFormat="1" applyFont="1" applyFill="1" applyBorder="1"/>
    <xf numFmtId="49" fontId="3" fillId="3" borderId="5" xfId="0" applyNumberFormat="1" applyFont="1" applyFill="1" applyBorder="1" applyAlignment="1">
      <alignment horizontal="left"/>
    </xf>
    <xf numFmtId="164" fontId="2" fillId="3" borderId="5" xfId="0" applyNumberFormat="1" applyFont="1" applyFill="1" applyBorder="1"/>
    <xf numFmtId="0" fontId="6" fillId="3" borderId="0" xfId="0" applyFont="1" applyFill="1"/>
    <xf numFmtId="49" fontId="3" fillId="3" borderId="4" xfId="0" applyNumberFormat="1" applyFont="1" applyFill="1" applyBorder="1" applyAlignment="1">
      <alignment horizontal="left"/>
    </xf>
    <xf numFmtId="49" fontId="9" fillId="3" borderId="3" xfId="0" applyNumberFormat="1" applyFont="1" applyFill="1" applyBorder="1" applyAlignment="1">
      <alignment horizontal="left"/>
    </xf>
    <xf numFmtId="164" fontId="0" fillId="3" borderId="3" xfId="0" applyNumberFormat="1" applyFill="1" applyBorder="1"/>
    <xf numFmtId="49" fontId="9" fillId="3" borderId="5" xfId="0" applyNumberFormat="1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left"/>
    </xf>
    <xf numFmtId="164" fontId="7" fillId="3" borderId="0" xfId="0" applyNumberFormat="1" applyFont="1" applyFill="1" applyBorder="1"/>
    <xf numFmtId="49" fontId="3" fillId="2" borderId="2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left"/>
    </xf>
    <xf numFmtId="49" fontId="3" fillId="3" borderId="8" xfId="0" applyNumberFormat="1" applyFont="1" applyFill="1" applyBorder="1" applyAlignment="1">
      <alignment horizontal="left"/>
    </xf>
    <xf numFmtId="164" fontId="7" fillId="3" borderId="1" xfId="0" applyNumberFormat="1" applyFont="1" applyFill="1" applyBorder="1"/>
    <xf numFmtId="164" fontId="7" fillId="3" borderId="11" xfId="0" applyNumberFormat="1" applyFont="1" applyFill="1" applyBorder="1"/>
    <xf numFmtId="164" fontId="3" fillId="2" borderId="12" xfId="0" applyNumberFormat="1" applyFont="1" applyFill="1" applyBorder="1"/>
    <xf numFmtId="164" fontId="3" fillId="2" borderId="13" xfId="0" applyNumberFormat="1" applyFont="1" applyFill="1" applyBorder="1"/>
    <xf numFmtId="164" fontId="3" fillId="2" borderId="9" xfId="0" applyNumberFormat="1" applyFont="1" applyFill="1" applyBorder="1"/>
    <xf numFmtId="164" fontId="3" fillId="3" borderId="0" xfId="0" applyNumberFormat="1" applyFont="1" applyFill="1" applyBorder="1"/>
    <xf numFmtId="49" fontId="3" fillId="2" borderId="12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0" fontId="0" fillId="0" borderId="5" xfId="0" applyBorder="1"/>
    <xf numFmtId="0" fontId="2" fillId="2" borderId="2" xfId="0" applyFont="1" applyFill="1" applyBorder="1"/>
    <xf numFmtId="0" fontId="6" fillId="2" borderId="4" xfId="3" applyFont="1" applyFill="1" applyBorder="1" applyAlignment="1">
      <alignment horizontal="left" vertical="center" wrapText="1"/>
    </xf>
    <xf numFmtId="4" fontId="6" fillId="2" borderId="4" xfId="4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4" fontId="2" fillId="0" borderId="4" xfId="0" applyNumberFormat="1" applyFont="1" applyBorder="1" applyAlignment="1"/>
    <xf numFmtId="0" fontId="2" fillId="0" borderId="10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4" fontId="2" fillId="0" borderId="3" xfId="4" applyNumberFormat="1" applyFont="1" applyBorder="1" applyAlignment="1"/>
    <xf numFmtId="0" fontId="2" fillId="3" borderId="10" xfId="0" applyFont="1" applyFill="1" applyBorder="1"/>
    <xf numFmtId="0" fontId="2" fillId="3" borderId="3" xfId="0" applyFont="1" applyFill="1" applyBorder="1"/>
    <xf numFmtId="0" fontId="2" fillId="3" borderId="8" xfId="0" applyFont="1" applyFill="1" applyBorder="1"/>
    <xf numFmtId="0" fontId="2" fillId="3" borderId="5" xfId="0" applyFont="1" applyFill="1" applyBorder="1"/>
    <xf numFmtId="164" fontId="2" fillId="3" borderId="4" xfId="0" applyNumberFormat="1" applyFont="1" applyFill="1" applyBorder="1"/>
    <xf numFmtId="49" fontId="9" fillId="3" borderId="2" xfId="2" applyNumberFormat="1" applyFont="1" applyFill="1" applyBorder="1" applyAlignment="1">
      <alignment horizontal="left"/>
    </xf>
    <xf numFmtId="0" fontId="6" fillId="2" borderId="2" xfId="3" applyFont="1" applyFill="1" applyBorder="1" applyAlignment="1">
      <alignment horizontal="left" vertical="center" wrapText="1"/>
    </xf>
    <xf numFmtId="4" fontId="6" fillId="2" borderId="2" xfId="4" applyNumberFormat="1" applyFont="1" applyFill="1" applyBorder="1" applyAlignment="1">
      <alignment horizontal="center" vertical="center" wrapText="1"/>
    </xf>
    <xf numFmtId="4" fontId="2" fillId="0" borderId="0" xfId="4" applyNumberFormat="1" applyFont="1" applyFill="1" applyBorder="1" applyAlignment="1">
      <alignment wrapText="1"/>
    </xf>
    <xf numFmtId="4" fontId="2" fillId="0" borderId="4" xfId="4" applyNumberFormat="1" applyFont="1" applyFill="1" applyBorder="1" applyAlignment="1">
      <alignment wrapText="1"/>
    </xf>
    <xf numFmtId="4" fontId="2" fillId="0" borderId="3" xfId="4" applyNumberFormat="1" applyFont="1" applyFill="1" applyBorder="1" applyAlignment="1">
      <alignment wrapText="1"/>
    </xf>
    <xf numFmtId="49" fontId="2" fillId="0" borderId="8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wrapText="1"/>
    </xf>
    <xf numFmtId="4" fontId="2" fillId="0" borderId="1" xfId="4" applyNumberFormat="1" applyFont="1" applyFill="1" applyBorder="1" applyAlignment="1">
      <alignment wrapText="1"/>
    </xf>
    <xf numFmtId="4" fontId="2" fillId="0" borderId="5" xfId="4" applyNumberFormat="1" applyFont="1" applyFill="1" applyBorder="1" applyAlignment="1">
      <alignment wrapText="1"/>
    </xf>
    <xf numFmtId="0" fontId="2" fillId="2" borderId="1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wrapText="1"/>
    </xf>
    <xf numFmtId="4" fontId="2" fillId="0" borderId="15" xfId="4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49" fontId="2" fillId="0" borderId="3" xfId="0" applyNumberFormat="1" applyFont="1" applyFill="1" applyBorder="1" applyAlignment="1">
      <alignment wrapText="1"/>
    </xf>
    <xf numFmtId="49" fontId="3" fillId="2" borderId="4" xfId="0" applyNumberFormat="1" applyFont="1" applyFill="1" applyBorder="1" applyAlignment="1">
      <alignment horizontal="center" vertical="center"/>
    </xf>
    <xf numFmtId="164" fontId="12" fillId="3" borderId="4" xfId="0" applyNumberFormat="1" applyFont="1" applyFill="1" applyBorder="1"/>
    <xf numFmtId="164" fontId="4" fillId="3" borderId="3" xfId="0" applyNumberFormat="1" applyFont="1" applyFill="1" applyBorder="1"/>
    <xf numFmtId="164" fontId="3" fillId="3" borderId="5" xfId="0" applyNumberFormat="1" applyFont="1" applyFill="1" applyBorder="1"/>
    <xf numFmtId="49" fontId="9" fillId="3" borderId="5" xfId="2" applyNumberFormat="1" applyFont="1" applyFill="1" applyBorder="1" applyAlignment="1">
      <alignment horizontal="left"/>
    </xf>
    <xf numFmtId="0" fontId="2" fillId="3" borderId="2" xfId="0" applyFont="1" applyFill="1" applyBorder="1"/>
    <xf numFmtId="165" fontId="4" fillId="3" borderId="3" xfId="2" applyNumberFormat="1" applyFill="1" applyBorder="1"/>
    <xf numFmtId="0" fontId="6" fillId="2" borderId="4" xfId="3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vertical="center"/>
    </xf>
    <xf numFmtId="49" fontId="3" fillId="2" borderId="9" xfId="0" applyNumberFormat="1" applyFont="1" applyFill="1" applyBorder="1" applyAlignment="1">
      <alignment vertical="center"/>
    </xf>
    <xf numFmtId="0" fontId="7" fillId="3" borderId="0" xfId="0" applyFont="1" applyFill="1"/>
    <xf numFmtId="0" fontId="6" fillId="2" borderId="2" xfId="3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166" fontId="0" fillId="3" borderId="3" xfId="0" applyNumberFormat="1" applyFill="1" applyBorder="1"/>
    <xf numFmtId="0" fontId="13" fillId="0" borderId="0" xfId="0" applyFont="1" applyAlignment="1">
      <alignment horizontal="center" wrapText="1"/>
    </xf>
    <xf numFmtId="0" fontId="2" fillId="0" borderId="0" xfId="0" applyFont="1"/>
    <xf numFmtId="0" fontId="14" fillId="2" borderId="6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4" fontId="2" fillId="3" borderId="0" xfId="0" applyNumberFormat="1" applyFont="1" applyFill="1" applyBorder="1"/>
    <xf numFmtId="0" fontId="14" fillId="2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vertical="center"/>
    </xf>
    <xf numFmtId="0" fontId="14" fillId="2" borderId="9" xfId="0" applyFont="1" applyFill="1" applyBorder="1" applyAlignment="1">
      <alignment vertical="center"/>
    </xf>
    <xf numFmtId="4" fontId="14" fillId="2" borderId="2" xfId="0" applyNumberFormat="1" applyFont="1" applyFill="1" applyBorder="1" applyAlignment="1">
      <alignment horizontal="center" vertical="center"/>
    </xf>
    <xf numFmtId="0" fontId="2" fillId="3" borderId="0" xfId="0" applyFont="1" applyFill="1" applyBorder="1"/>
    <xf numFmtId="0" fontId="14" fillId="0" borderId="2" xfId="0" applyFont="1" applyBorder="1" applyAlignment="1">
      <alignment vertical="center" wrapText="1"/>
    </xf>
    <xf numFmtId="0" fontId="2" fillId="0" borderId="2" xfId="0" applyFont="1" applyBorder="1"/>
    <xf numFmtId="43" fontId="15" fillId="3" borderId="2" xfId="1" applyFont="1" applyFill="1" applyBorder="1" applyAlignment="1">
      <alignment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/>
    </xf>
    <xf numFmtId="0" fontId="17" fillId="3" borderId="0" xfId="0" applyFont="1" applyFill="1" applyAlignment="1">
      <alignment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43" fontId="17" fillId="0" borderId="2" xfId="1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43" fontId="16" fillId="0" borderId="2" xfId="1" applyFont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43" fontId="14" fillId="2" borderId="2" xfId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/>
    <xf numFmtId="4" fontId="14" fillId="0" borderId="0" xfId="0" applyNumberFormat="1" applyFont="1" applyFill="1" applyBorder="1" applyAlignment="1">
      <alignment horizontal="right" vertical="center"/>
    </xf>
    <xf numFmtId="0" fontId="14" fillId="0" borderId="2" xfId="0" applyFont="1" applyBorder="1" applyAlignment="1">
      <alignment vertical="center"/>
    </xf>
    <xf numFmtId="43" fontId="14" fillId="0" borderId="2" xfId="1" applyFont="1" applyBorder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4" fontId="2" fillId="3" borderId="0" xfId="0" applyNumberFormat="1" applyFont="1" applyFill="1"/>
    <xf numFmtId="0" fontId="18" fillId="0" borderId="0" xfId="0" applyFont="1"/>
    <xf numFmtId="0" fontId="16" fillId="0" borderId="12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4" fontId="16" fillId="0" borderId="2" xfId="0" applyNumberFormat="1" applyFont="1" applyBorder="1" applyAlignment="1">
      <alignment horizontal="center" vertical="center"/>
    </xf>
    <xf numFmtId="0" fontId="14" fillId="2" borderId="2" xfId="0" applyFont="1" applyFill="1" applyBorder="1" applyAlignment="1">
      <alignment vertical="center"/>
    </xf>
    <xf numFmtId="43" fontId="2" fillId="3" borderId="0" xfId="1" applyNumberFormat="1" applyFont="1" applyFill="1" applyBorder="1"/>
    <xf numFmtId="167" fontId="2" fillId="3" borderId="0" xfId="0" applyNumberFormat="1" applyFont="1" applyFill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6" fontId="7" fillId="3" borderId="16" xfId="0" applyNumberFormat="1" applyFont="1" applyFill="1" applyBorder="1"/>
    <xf numFmtId="164" fontId="7" fillId="3" borderId="16" xfId="0" applyNumberFormat="1" applyFont="1" applyFill="1" applyBorder="1"/>
    <xf numFmtId="166" fontId="7" fillId="3" borderId="7" xfId="0" applyNumberFormat="1" applyFont="1" applyFill="1" applyBorder="1"/>
    <xf numFmtId="166" fontId="3" fillId="3" borderId="11" xfId="0" applyNumberFormat="1" applyFont="1" applyFill="1" applyBorder="1"/>
    <xf numFmtId="164" fontId="3" fillId="3" borderId="11" xfId="0" applyNumberFormat="1" applyFont="1" applyFill="1" applyBorder="1"/>
    <xf numFmtId="0" fontId="19" fillId="3" borderId="0" xfId="0" applyFont="1" applyFill="1"/>
    <xf numFmtId="0" fontId="20" fillId="3" borderId="0" xfId="0" applyFont="1" applyFill="1" applyBorder="1" applyAlignment="1">
      <alignment horizontal="center"/>
    </xf>
    <xf numFmtId="0" fontId="20" fillId="3" borderId="0" xfId="0" applyFont="1" applyFill="1"/>
    <xf numFmtId="0" fontId="20" fillId="3" borderId="0" xfId="0" applyFont="1" applyFill="1" applyBorder="1" applyAlignment="1">
      <alignment horizontal="left"/>
    </xf>
    <xf numFmtId="0" fontId="20" fillId="3" borderId="0" xfId="0" applyFont="1" applyFill="1" applyBorder="1"/>
    <xf numFmtId="0" fontId="20" fillId="3" borderId="0" xfId="0" applyFont="1" applyFill="1" applyBorder="1" applyAlignment="1"/>
    <xf numFmtId="0" fontId="21" fillId="3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/>
    </xf>
    <xf numFmtId="0" fontId="21" fillId="3" borderId="0" xfId="0" applyFont="1" applyFill="1" applyAlignment="1">
      <alignment horizontal="center"/>
    </xf>
    <xf numFmtId="0" fontId="21" fillId="3" borderId="0" xfId="0" applyFont="1" applyFill="1" applyAlignment="1">
      <alignment horizontal="center"/>
    </xf>
    <xf numFmtId="0" fontId="21" fillId="3" borderId="0" xfId="0" applyFont="1" applyFill="1" applyAlignment="1"/>
    <xf numFmtId="0" fontId="20" fillId="3" borderId="0" xfId="0" applyFont="1" applyFill="1" applyAlignment="1">
      <alignment horizontal="center"/>
    </xf>
  </cellXfs>
  <cellStyles count="5">
    <cellStyle name="Millares" xfId="1" builtinId="3"/>
    <cellStyle name="Millares 2" xfId="4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80"/>
  <sheetViews>
    <sheetView tabSelected="1" workbookViewId="0">
      <selection activeCell="D571" sqref="D571"/>
    </sheetView>
  </sheetViews>
  <sheetFormatPr baseColWidth="10" defaultRowHeight="12.75"/>
  <cols>
    <col min="1" max="1" width="11.42578125" style="2"/>
    <col min="2" max="2" width="70.28515625" style="2" customWidth="1"/>
    <col min="3" max="6" width="26.7109375" style="2" customWidth="1"/>
    <col min="7" max="7" width="14.85546875" style="2" bestFit="1" customWidth="1"/>
    <col min="8" max="16384" width="11.42578125" style="2"/>
  </cols>
  <sheetData>
    <row r="1" spans="1:12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4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>
      <c r="B5" s="4"/>
      <c r="C5" s="4" t="s">
        <v>2</v>
      </c>
      <c r="D5" s="5" t="s">
        <v>3</v>
      </c>
      <c r="E5" s="6"/>
      <c r="F5" s="7"/>
      <c r="G5" s="8"/>
      <c r="H5" s="7"/>
    </row>
    <row r="7" spans="1:12">
      <c r="B7" s="9" t="s">
        <v>4</v>
      </c>
      <c r="C7" s="10"/>
      <c r="D7" s="11"/>
      <c r="E7" s="11"/>
      <c r="F7" s="11"/>
    </row>
    <row r="8" spans="1:12">
      <c r="B8" s="12"/>
      <c r="C8" s="13"/>
      <c r="D8" s="11"/>
      <c r="E8" s="11"/>
      <c r="F8" s="11"/>
    </row>
    <row r="9" spans="1:12">
      <c r="B9" s="14" t="s">
        <v>5</v>
      </c>
      <c r="C9" s="13"/>
      <c r="D9" s="11"/>
      <c r="E9" s="11"/>
      <c r="F9" s="11"/>
    </row>
    <row r="10" spans="1:12">
      <c r="C10" s="13"/>
    </row>
    <row r="11" spans="1:12">
      <c r="B11" s="15" t="s">
        <v>6</v>
      </c>
      <c r="C11" s="7"/>
      <c r="D11" s="7"/>
      <c r="E11" s="7"/>
    </row>
    <row r="12" spans="1:12">
      <c r="B12" s="16"/>
      <c r="C12" s="7"/>
      <c r="D12" s="7"/>
      <c r="E12" s="7"/>
    </row>
    <row r="13" spans="1:12" ht="20.25" customHeight="1">
      <c r="B13" s="17" t="s">
        <v>7</v>
      </c>
      <c r="C13" s="18" t="s">
        <v>8</v>
      </c>
      <c r="D13" s="18" t="s">
        <v>9</v>
      </c>
      <c r="E13" s="18" t="s">
        <v>10</v>
      </c>
    </row>
    <row r="14" spans="1:12" ht="15">
      <c r="B14" s="19" t="s">
        <v>11</v>
      </c>
      <c r="C14" s="20">
        <v>4738623.4400000004</v>
      </c>
      <c r="D14" s="21">
        <v>0</v>
      </c>
      <c r="E14" s="21">
        <v>0</v>
      </c>
    </row>
    <row r="15" spans="1:12" ht="15">
      <c r="B15" s="19" t="s">
        <v>12</v>
      </c>
      <c r="C15" s="20">
        <v>4738623.4400000004</v>
      </c>
      <c r="D15" s="22">
        <v>0</v>
      </c>
      <c r="E15" s="22">
        <v>0</v>
      </c>
    </row>
    <row r="16" spans="1:12" ht="15">
      <c r="B16" s="19" t="s">
        <v>13</v>
      </c>
      <c r="C16" s="20">
        <v>530509.18999999994</v>
      </c>
      <c r="D16" s="22"/>
      <c r="E16" s="22"/>
    </row>
    <row r="17" spans="2:5" ht="15">
      <c r="B17" s="19" t="s">
        <v>14</v>
      </c>
      <c r="C17" s="20">
        <v>8451447.75</v>
      </c>
      <c r="D17" s="22"/>
      <c r="E17" s="22"/>
    </row>
    <row r="18" spans="2:5" ht="15">
      <c r="B18" s="19" t="s">
        <v>15</v>
      </c>
      <c r="C18" s="20">
        <v>6435163.2999999998</v>
      </c>
      <c r="D18" s="22"/>
      <c r="E18" s="22"/>
    </row>
    <row r="19" spans="2:5" ht="15">
      <c r="B19" s="19" t="s">
        <v>16</v>
      </c>
      <c r="C19" s="20">
        <v>3790250.5</v>
      </c>
      <c r="D19" s="22"/>
      <c r="E19" s="22"/>
    </row>
    <row r="20" spans="2:5" ht="15">
      <c r="B20" s="19" t="s">
        <v>17</v>
      </c>
      <c r="C20" s="23">
        <v>19207370.739999998</v>
      </c>
      <c r="D20" s="24"/>
      <c r="E20" s="24"/>
    </row>
    <row r="21" spans="2:5">
      <c r="B21" s="25" t="s">
        <v>18</v>
      </c>
      <c r="C21" s="26">
        <v>23945994.18</v>
      </c>
      <c r="D21" s="27"/>
      <c r="E21" s="22"/>
    </row>
    <row r="22" spans="2:5">
      <c r="B22" s="28" t="s">
        <v>19</v>
      </c>
      <c r="C22" s="29">
        <v>23945994.18</v>
      </c>
      <c r="D22" s="30"/>
      <c r="E22" s="18">
        <f>SUM(E13:E21)</f>
        <v>0</v>
      </c>
    </row>
    <row r="23" spans="2:5">
      <c r="B23" s="16"/>
      <c r="C23" s="7"/>
      <c r="D23" s="7"/>
      <c r="E23" s="7"/>
    </row>
    <row r="24" spans="2:5">
      <c r="B24" s="16"/>
      <c r="C24" s="7"/>
      <c r="D24" s="7"/>
      <c r="E24" s="7"/>
    </row>
    <row r="25" spans="2:5">
      <c r="B25" s="15" t="s">
        <v>20</v>
      </c>
      <c r="C25" s="31"/>
      <c r="D25" s="7"/>
      <c r="E25" s="7"/>
    </row>
    <row r="27" spans="2:5" ht="18.75" customHeight="1">
      <c r="B27" s="17" t="s">
        <v>21</v>
      </c>
      <c r="C27" s="18" t="s">
        <v>8</v>
      </c>
      <c r="D27" s="18" t="s">
        <v>22</v>
      </c>
      <c r="E27" s="18" t="s">
        <v>23</v>
      </c>
    </row>
    <row r="28" spans="2:5" ht="15">
      <c r="B28" s="32" t="s">
        <v>24</v>
      </c>
      <c r="C28" s="20">
        <v>602934.18000000005</v>
      </c>
      <c r="D28" s="20">
        <v>469543.78</v>
      </c>
      <c r="E28" s="20">
        <v>732848.4</v>
      </c>
    </row>
    <row r="29" spans="2:5" ht="15">
      <c r="B29" s="32" t="s">
        <v>25</v>
      </c>
      <c r="C29" s="20">
        <v>3421565.5</v>
      </c>
      <c r="D29" s="20">
        <v>3421565.5</v>
      </c>
      <c r="E29" s="20">
        <v>16657469.9</v>
      </c>
    </row>
    <row r="30" spans="2:5" ht="14.25" customHeight="1">
      <c r="B30" s="32" t="s">
        <v>26</v>
      </c>
      <c r="C30" s="20">
        <v>8911226</v>
      </c>
      <c r="D30" s="20">
        <v>0</v>
      </c>
      <c r="E30" s="20">
        <v>13235.64</v>
      </c>
    </row>
    <row r="31" spans="2:5" ht="14.25" customHeight="1">
      <c r="B31" s="33" t="s">
        <v>27</v>
      </c>
      <c r="C31" s="34">
        <f>+C28+C29+C30</f>
        <v>12935725.68</v>
      </c>
      <c r="D31" s="34">
        <f t="shared" ref="D31:E31" si="0">+D28+D29+D30</f>
        <v>3891109.2800000003</v>
      </c>
      <c r="E31" s="34">
        <f t="shared" si="0"/>
        <v>17403553.940000001</v>
      </c>
    </row>
    <row r="32" spans="2:5" ht="14.25" customHeight="1">
      <c r="C32" s="35">
        <f>+C31</f>
        <v>12935725.68</v>
      </c>
      <c r="D32" s="35">
        <f>+D31</f>
        <v>3891109.2800000003</v>
      </c>
      <c r="E32" s="35">
        <v>17403553.940000001</v>
      </c>
    </row>
    <row r="33" spans="2:6" ht="14.25" customHeight="1"/>
    <row r="34" spans="2:6" ht="14.25" customHeight="1"/>
    <row r="35" spans="2:6" ht="23.25" customHeight="1">
      <c r="B35" s="17" t="s">
        <v>28</v>
      </c>
      <c r="C35" s="18" t="s">
        <v>8</v>
      </c>
      <c r="D35" s="18" t="s">
        <v>29</v>
      </c>
      <c r="E35" s="18" t="s">
        <v>30</v>
      </c>
      <c r="F35" s="18" t="s">
        <v>31</v>
      </c>
    </row>
    <row r="36" spans="2:6" ht="14.25" customHeight="1">
      <c r="B36" s="36" t="s">
        <v>32</v>
      </c>
      <c r="C36" s="37"/>
      <c r="D36" s="37"/>
      <c r="E36" s="37"/>
      <c r="F36" s="37"/>
    </row>
    <row r="37" spans="2:6" ht="14.25" customHeight="1">
      <c r="B37" s="36"/>
      <c r="C37" s="37"/>
      <c r="D37" s="37"/>
      <c r="E37" s="37"/>
      <c r="F37" s="37"/>
    </row>
    <row r="38" spans="2:6" ht="14.25" customHeight="1">
      <c r="B38" s="36" t="s">
        <v>33</v>
      </c>
      <c r="C38" s="37"/>
      <c r="D38" s="37"/>
      <c r="E38" s="37"/>
      <c r="F38" s="37"/>
    </row>
    <row r="39" spans="2:6" ht="14.25" customHeight="1">
      <c r="B39" s="38"/>
      <c r="C39" s="39"/>
      <c r="D39" s="39"/>
      <c r="E39" s="39"/>
      <c r="F39" s="39"/>
    </row>
    <row r="40" spans="2:6" ht="14.25" customHeight="1">
      <c r="C40" s="18">
        <f>SUM(C35:C39)</f>
        <v>0</v>
      </c>
      <c r="D40" s="18">
        <f t="shared" ref="D40:F40" si="1">SUM(D35:D39)</f>
        <v>0</v>
      </c>
      <c r="E40" s="18">
        <f t="shared" si="1"/>
        <v>0</v>
      </c>
      <c r="F40" s="18">
        <f t="shared" si="1"/>
        <v>0</v>
      </c>
    </row>
    <row r="41" spans="2:6" ht="14.25" customHeight="1"/>
    <row r="42" spans="2:6" ht="14.25" customHeight="1"/>
    <row r="43" spans="2:6" ht="14.25" customHeight="1">
      <c r="B43" s="15" t="s">
        <v>34</v>
      </c>
    </row>
    <row r="44" spans="2:6" ht="14.25" customHeight="1">
      <c r="B44" s="40"/>
    </row>
    <row r="45" spans="2:6" ht="24" customHeight="1">
      <c r="B45" s="17" t="s">
        <v>35</v>
      </c>
      <c r="C45" s="18" t="s">
        <v>8</v>
      </c>
      <c r="D45" s="18" t="s">
        <v>36</v>
      </c>
    </row>
    <row r="46" spans="2:6" ht="14.25" customHeight="1">
      <c r="B46" s="41" t="s">
        <v>37</v>
      </c>
      <c r="C46" s="21"/>
      <c r="D46" s="21">
        <v>0</v>
      </c>
    </row>
    <row r="47" spans="2:6" ht="14.25" customHeight="1">
      <c r="B47" s="42" t="s">
        <v>38</v>
      </c>
      <c r="C47" s="43">
        <v>6048.86</v>
      </c>
      <c r="D47" s="22">
        <v>0</v>
      </c>
    </row>
    <row r="48" spans="2:6" ht="14.25" customHeight="1">
      <c r="B48" s="36"/>
      <c r="C48" s="22"/>
      <c r="D48" s="22"/>
    </row>
    <row r="49" spans="2:7" ht="14.25" customHeight="1">
      <c r="B49" s="44"/>
      <c r="C49" s="43"/>
      <c r="D49" s="24">
        <v>0</v>
      </c>
    </row>
    <row r="50" spans="2:7" ht="14.25" customHeight="1">
      <c r="B50" s="45"/>
      <c r="C50" s="18">
        <f>SUM(C45:C49)</f>
        <v>6048.86</v>
      </c>
      <c r="D50" s="18"/>
    </row>
    <row r="51" spans="2:7" ht="14.25" customHeight="1">
      <c r="B51" s="45"/>
      <c r="C51" s="46"/>
      <c r="D51" s="46"/>
    </row>
    <row r="52" spans="2:7" ht="9.75" customHeight="1">
      <c r="B52" s="45"/>
      <c r="C52" s="46"/>
      <c r="D52" s="46"/>
    </row>
    <row r="53" spans="2:7" ht="14.25" customHeight="1"/>
    <row r="54" spans="2:7" ht="14.25" customHeight="1">
      <c r="B54" s="15" t="s">
        <v>39</v>
      </c>
    </row>
    <row r="55" spans="2:7" ht="14.25" customHeight="1">
      <c r="B55" s="40"/>
    </row>
    <row r="56" spans="2:7" ht="27.75" customHeight="1">
      <c r="B56" s="17" t="s">
        <v>40</v>
      </c>
      <c r="C56" s="18" t="s">
        <v>8</v>
      </c>
      <c r="D56" s="18" t="s">
        <v>9</v>
      </c>
      <c r="E56" s="18" t="s">
        <v>41</v>
      </c>
      <c r="F56" s="47" t="s">
        <v>42</v>
      </c>
      <c r="G56" s="18" t="s">
        <v>43</v>
      </c>
    </row>
    <row r="57" spans="2:7" ht="14.25" customHeight="1">
      <c r="B57" s="48" t="s">
        <v>44</v>
      </c>
      <c r="C57" s="46"/>
      <c r="D57" s="46">
        <v>0</v>
      </c>
      <c r="E57" s="46">
        <v>0</v>
      </c>
      <c r="F57" s="46">
        <v>0</v>
      </c>
      <c r="G57" s="27">
        <v>0</v>
      </c>
    </row>
    <row r="58" spans="2:7" ht="14.25" customHeight="1">
      <c r="B58" s="48"/>
      <c r="C58" s="46"/>
      <c r="D58" s="46">
        <v>0</v>
      </c>
      <c r="E58" s="46">
        <v>0</v>
      </c>
      <c r="F58" s="46">
        <v>0</v>
      </c>
      <c r="G58" s="27">
        <v>0</v>
      </c>
    </row>
    <row r="59" spans="2:7" ht="14.25" customHeight="1">
      <c r="B59" s="48"/>
      <c r="C59" s="46"/>
      <c r="D59" s="46">
        <v>0</v>
      </c>
      <c r="E59" s="46">
        <v>0</v>
      </c>
      <c r="F59" s="46">
        <v>0</v>
      </c>
      <c r="G59" s="27">
        <v>0</v>
      </c>
    </row>
    <row r="60" spans="2:7" ht="14.25" customHeight="1">
      <c r="B60" s="49"/>
      <c r="C60" s="50"/>
      <c r="D60" s="50">
        <v>0</v>
      </c>
      <c r="E60" s="50">
        <v>0</v>
      </c>
      <c r="F60" s="50">
        <v>0</v>
      </c>
      <c r="G60" s="51">
        <v>0</v>
      </c>
    </row>
    <row r="61" spans="2:7" ht="15" customHeight="1">
      <c r="B61" s="45"/>
      <c r="C61" s="18">
        <f>SUM(C56:C60)</f>
        <v>0</v>
      </c>
      <c r="D61" s="52">
        <v>0</v>
      </c>
      <c r="E61" s="53">
        <v>0</v>
      </c>
      <c r="F61" s="53">
        <v>0</v>
      </c>
      <c r="G61" s="54">
        <v>0</v>
      </c>
    </row>
    <row r="62" spans="2:7">
      <c r="B62" s="45"/>
      <c r="C62" s="55"/>
      <c r="D62" s="55"/>
      <c r="E62" s="55"/>
      <c r="F62" s="55"/>
      <c r="G62" s="55"/>
    </row>
    <row r="63" spans="2:7">
      <c r="B63" s="45"/>
      <c r="C63" s="55"/>
      <c r="D63" s="55"/>
      <c r="E63" s="55"/>
      <c r="F63" s="55"/>
      <c r="G63" s="55"/>
    </row>
    <row r="64" spans="2:7">
      <c r="B64" s="45"/>
      <c r="C64" s="55"/>
      <c r="D64" s="55"/>
      <c r="E64" s="55"/>
      <c r="F64" s="55"/>
      <c r="G64" s="55"/>
    </row>
    <row r="65" spans="2:7" ht="26.25" customHeight="1">
      <c r="B65" s="17" t="s">
        <v>45</v>
      </c>
      <c r="C65" s="18" t="s">
        <v>8</v>
      </c>
      <c r="D65" s="18" t="s">
        <v>9</v>
      </c>
      <c r="E65" s="18" t="s">
        <v>46</v>
      </c>
      <c r="F65" s="55"/>
      <c r="G65" s="55"/>
    </row>
    <row r="66" spans="2:7">
      <c r="B66" s="41" t="s">
        <v>47</v>
      </c>
      <c r="C66" s="27"/>
      <c r="D66" s="22">
        <v>0</v>
      </c>
      <c r="E66" s="22">
        <v>0</v>
      </c>
      <c r="F66" s="55"/>
      <c r="G66" s="55"/>
    </row>
    <row r="67" spans="2:7">
      <c r="B67" s="38"/>
      <c r="C67" s="27"/>
      <c r="D67" s="22">
        <v>0</v>
      </c>
      <c r="E67" s="22">
        <v>0</v>
      </c>
      <c r="F67" s="55"/>
      <c r="G67" s="55"/>
    </row>
    <row r="68" spans="2:7" ht="16.5" customHeight="1">
      <c r="B68" s="45"/>
      <c r="C68" s="18">
        <f>SUM(C66:C67)</f>
        <v>0</v>
      </c>
      <c r="D68" s="56"/>
      <c r="E68" s="57"/>
      <c r="F68" s="55"/>
      <c r="G68" s="55"/>
    </row>
    <row r="69" spans="2:7">
      <c r="B69" s="45"/>
      <c r="C69" s="55"/>
      <c r="D69" s="55"/>
      <c r="E69" s="55"/>
      <c r="F69" s="55"/>
      <c r="G69" s="55"/>
    </row>
    <row r="70" spans="2:7">
      <c r="B70" s="45"/>
      <c r="C70" s="55"/>
      <c r="D70" s="55"/>
      <c r="E70" s="55"/>
      <c r="F70" s="55"/>
      <c r="G70" s="55"/>
    </row>
    <row r="71" spans="2:7">
      <c r="B71" s="40"/>
    </row>
    <row r="72" spans="2:7">
      <c r="B72" s="15" t="s">
        <v>48</v>
      </c>
    </row>
    <row r="74" spans="2:7">
      <c r="B74" s="40"/>
    </row>
    <row r="75" spans="2:7" ht="24" customHeight="1">
      <c r="B75" s="17" t="s">
        <v>49</v>
      </c>
      <c r="C75" s="18" t="s">
        <v>50</v>
      </c>
      <c r="D75" s="18" t="s">
        <v>51</v>
      </c>
      <c r="E75" s="18" t="s">
        <v>52</v>
      </c>
      <c r="F75" s="18" t="s">
        <v>53</v>
      </c>
    </row>
    <row r="76" spans="2:7" ht="15">
      <c r="B76" s="19" t="s">
        <v>54</v>
      </c>
      <c r="C76" s="20">
        <v>1805942.1</v>
      </c>
      <c r="D76" s="20">
        <v>1805942.1</v>
      </c>
      <c r="E76" s="20">
        <v>0</v>
      </c>
      <c r="F76" s="20">
        <v>0</v>
      </c>
    </row>
    <row r="77" spans="2:7" ht="15">
      <c r="B77" s="19" t="s">
        <v>55</v>
      </c>
      <c r="C77" s="20">
        <v>4648747.63</v>
      </c>
      <c r="D77" s="20">
        <v>4648747.63</v>
      </c>
      <c r="E77" s="20">
        <v>0</v>
      </c>
      <c r="F77" s="20">
        <v>0</v>
      </c>
    </row>
    <row r="78" spans="2:7" ht="15">
      <c r="B78" s="19" t="s">
        <v>56</v>
      </c>
      <c r="C78" s="20">
        <v>167805809.53</v>
      </c>
      <c r="D78" s="20">
        <v>167805809.53</v>
      </c>
      <c r="E78" s="20">
        <v>0</v>
      </c>
      <c r="F78" s="20">
        <v>0</v>
      </c>
    </row>
    <row r="79" spans="2:7" ht="15">
      <c r="B79" s="19" t="s">
        <v>57</v>
      </c>
      <c r="C79" s="20">
        <v>30785579.07</v>
      </c>
      <c r="D79" s="20">
        <v>30785579.07</v>
      </c>
      <c r="E79" s="20">
        <v>0</v>
      </c>
      <c r="F79" s="20">
        <v>0</v>
      </c>
    </row>
    <row r="80" spans="2:7" ht="15">
      <c r="B80" s="19" t="s">
        <v>58</v>
      </c>
      <c r="C80" s="20">
        <v>121602403.63</v>
      </c>
      <c r="D80" s="20">
        <v>123169901.64</v>
      </c>
      <c r="E80" s="20">
        <v>1567498.01</v>
      </c>
      <c r="F80" s="20">
        <v>0</v>
      </c>
    </row>
    <row r="81" spans="2:6" ht="15">
      <c r="B81" s="19" t="s">
        <v>59</v>
      </c>
      <c r="C81" s="20">
        <v>6258862.1900000004</v>
      </c>
      <c r="D81" s="20">
        <v>6258862.1900000004</v>
      </c>
      <c r="E81" s="20">
        <v>0</v>
      </c>
      <c r="F81" s="20">
        <v>0</v>
      </c>
    </row>
    <row r="82" spans="2:6" ht="15">
      <c r="B82" s="19" t="s">
        <v>60</v>
      </c>
      <c r="C82" s="20">
        <v>332907344.14999998</v>
      </c>
      <c r="D82" s="20">
        <v>334474842.16000003</v>
      </c>
      <c r="E82" s="20">
        <v>1567498.01</v>
      </c>
      <c r="F82" s="20">
        <v>0</v>
      </c>
    </row>
    <row r="83" spans="2:6" ht="15">
      <c r="B83" s="19" t="s">
        <v>61</v>
      </c>
      <c r="C83" s="20">
        <v>4639372.5199999996</v>
      </c>
      <c r="D83" s="20">
        <v>4743859.5199999996</v>
      </c>
      <c r="E83" s="20">
        <v>104487</v>
      </c>
      <c r="F83" s="20">
        <v>0</v>
      </c>
    </row>
    <row r="84" spans="2:6" ht="15">
      <c r="B84" s="19" t="s">
        <v>62</v>
      </c>
      <c r="C84" s="20">
        <v>16017280.75</v>
      </c>
      <c r="D84" s="20">
        <v>16017280.75</v>
      </c>
      <c r="E84" s="20">
        <v>0</v>
      </c>
      <c r="F84" s="20">
        <v>0</v>
      </c>
    </row>
    <row r="85" spans="2:6" ht="15">
      <c r="B85" s="19" t="s">
        <v>63</v>
      </c>
      <c r="C85" s="20">
        <v>216398.12</v>
      </c>
      <c r="D85" s="20">
        <v>216398.12</v>
      </c>
      <c r="E85" s="20">
        <v>0</v>
      </c>
      <c r="F85" s="20">
        <v>0</v>
      </c>
    </row>
    <row r="86" spans="2:6" ht="15">
      <c r="B86" s="19" t="s">
        <v>64</v>
      </c>
      <c r="C86" s="20">
        <v>12837708.140000001</v>
      </c>
      <c r="D86" s="20">
        <v>14205375.98</v>
      </c>
      <c r="E86" s="20">
        <v>1367667.84</v>
      </c>
      <c r="F86" s="20">
        <v>0</v>
      </c>
    </row>
    <row r="87" spans="2:6" ht="15">
      <c r="B87" s="19" t="s">
        <v>65</v>
      </c>
      <c r="C87" s="20">
        <v>21926085.739999998</v>
      </c>
      <c r="D87" s="20">
        <v>21926085.739999998</v>
      </c>
      <c r="E87" s="20">
        <v>0</v>
      </c>
      <c r="F87" s="20">
        <v>0</v>
      </c>
    </row>
    <row r="88" spans="2:6" ht="15">
      <c r="B88" s="19" t="s">
        <v>66</v>
      </c>
      <c r="C88" s="20">
        <v>1439965.51</v>
      </c>
      <c r="D88" s="20">
        <v>1472946.63</v>
      </c>
      <c r="E88" s="20">
        <v>32981.120000000003</v>
      </c>
      <c r="F88" s="20">
        <v>0</v>
      </c>
    </row>
    <row r="89" spans="2:6" ht="15">
      <c r="B89" s="19" t="s">
        <v>67</v>
      </c>
      <c r="C89" s="20">
        <v>5791874.8300000001</v>
      </c>
      <c r="D89" s="20">
        <v>5791874.8300000001</v>
      </c>
      <c r="E89" s="20">
        <v>0</v>
      </c>
      <c r="F89" s="20">
        <v>0</v>
      </c>
    </row>
    <row r="90" spans="2:6" ht="15">
      <c r="B90" s="19" t="s">
        <v>68</v>
      </c>
      <c r="C90" s="20">
        <v>2306044.62</v>
      </c>
      <c r="D90" s="20">
        <v>2313201.8199999998</v>
      </c>
      <c r="E90" s="20">
        <v>7157.2</v>
      </c>
      <c r="F90" s="20">
        <v>0</v>
      </c>
    </row>
    <row r="91" spans="2:6" ht="15">
      <c r="B91" s="19" t="s">
        <v>69</v>
      </c>
      <c r="C91" s="20">
        <v>81278.929999999993</v>
      </c>
      <c r="D91" s="20">
        <v>81278.929999999993</v>
      </c>
      <c r="E91" s="20">
        <v>0</v>
      </c>
      <c r="F91" s="20">
        <v>0</v>
      </c>
    </row>
    <row r="92" spans="2:6" ht="15">
      <c r="B92" s="19" t="s">
        <v>70</v>
      </c>
      <c r="C92" s="20">
        <v>512657.23</v>
      </c>
      <c r="D92" s="20">
        <v>523097.23</v>
      </c>
      <c r="E92" s="20">
        <v>10440</v>
      </c>
      <c r="F92" s="20">
        <v>0</v>
      </c>
    </row>
    <row r="93" spans="2:6" ht="15">
      <c r="B93" s="19" t="s">
        <v>71</v>
      </c>
      <c r="C93" s="20">
        <v>29556357.129999999</v>
      </c>
      <c r="D93" s="20">
        <v>29556357.129999999</v>
      </c>
      <c r="E93" s="20">
        <v>0</v>
      </c>
      <c r="F93" s="20">
        <v>0</v>
      </c>
    </row>
    <row r="94" spans="2:6" ht="15">
      <c r="B94" s="19" t="s">
        <v>72</v>
      </c>
      <c r="C94" s="20">
        <v>794043.78</v>
      </c>
      <c r="D94" s="20">
        <v>794043.78</v>
      </c>
      <c r="E94" s="20">
        <v>0</v>
      </c>
      <c r="F94" s="20">
        <v>0</v>
      </c>
    </row>
    <row r="95" spans="2:6" ht="15">
      <c r="B95" s="19" t="s">
        <v>73</v>
      </c>
      <c r="C95" s="20">
        <v>6551606.2000000002</v>
      </c>
      <c r="D95" s="20">
        <v>6551606.2000000002</v>
      </c>
      <c r="E95" s="20">
        <v>0</v>
      </c>
      <c r="F95" s="20">
        <v>0</v>
      </c>
    </row>
    <row r="96" spans="2:6" ht="15">
      <c r="B96" s="19" t="s">
        <v>74</v>
      </c>
      <c r="C96" s="20">
        <v>37687271.869999997</v>
      </c>
      <c r="D96" s="20">
        <v>37687271.869999997</v>
      </c>
      <c r="E96" s="20">
        <v>0</v>
      </c>
      <c r="F96" s="20">
        <v>0</v>
      </c>
    </row>
    <row r="97" spans="2:6" ht="15">
      <c r="B97" s="19" t="s">
        <v>75</v>
      </c>
      <c r="C97" s="20">
        <v>3108.34</v>
      </c>
      <c r="D97" s="20">
        <v>3108.34</v>
      </c>
      <c r="E97" s="20">
        <v>0</v>
      </c>
      <c r="F97" s="20">
        <v>0</v>
      </c>
    </row>
    <row r="98" spans="2:6" ht="15">
      <c r="B98" s="19" t="s">
        <v>76</v>
      </c>
      <c r="C98" s="20">
        <v>215938.26</v>
      </c>
      <c r="D98" s="20">
        <v>215938.26</v>
      </c>
      <c r="E98" s="20">
        <v>0</v>
      </c>
      <c r="F98" s="20">
        <v>0</v>
      </c>
    </row>
    <row r="99" spans="2:6" ht="15">
      <c r="B99" s="19" t="s">
        <v>77</v>
      </c>
      <c r="C99" s="20">
        <v>3164346.63</v>
      </c>
      <c r="D99" s="20">
        <v>3511966.63</v>
      </c>
      <c r="E99" s="20">
        <v>347620</v>
      </c>
      <c r="F99" s="20">
        <v>0</v>
      </c>
    </row>
    <row r="100" spans="2:6" ht="15">
      <c r="B100" s="19" t="s">
        <v>78</v>
      </c>
      <c r="C100" s="20">
        <v>4882889</v>
      </c>
      <c r="D100" s="20">
        <v>4882889</v>
      </c>
      <c r="E100" s="20">
        <v>0</v>
      </c>
      <c r="F100" s="20">
        <v>0</v>
      </c>
    </row>
    <row r="101" spans="2:6" ht="15">
      <c r="B101" s="19" t="s">
        <v>79</v>
      </c>
      <c r="C101" s="20">
        <v>298883.8</v>
      </c>
      <c r="D101" s="20">
        <v>298883.8</v>
      </c>
      <c r="E101" s="20">
        <v>0</v>
      </c>
      <c r="F101" s="20">
        <v>0</v>
      </c>
    </row>
    <row r="102" spans="2:6" ht="15">
      <c r="B102" s="19" t="s">
        <v>80</v>
      </c>
      <c r="C102" s="20">
        <v>7054.56</v>
      </c>
      <c r="D102" s="20">
        <v>7054.56</v>
      </c>
      <c r="E102" s="20">
        <v>0</v>
      </c>
      <c r="F102" s="20">
        <v>0</v>
      </c>
    </row>
    <row r="103" spans="2:6" ht="15">
      <c r="B103" s="19" t="s">
        <v>81</v>
      </c>
      <c r="C103" s="20">
        <v>374362.8</v>
      </c>
      <c r="D103" s="20">
        <v>374362.8</v>
      </c>
      <c r="E103" s="20">
        <v>0</v>
      </c>
      <c r="F103" s="20">
        <v>0</v>
      </c>
    </row>
    <row r="104" spans="2:6" ht="15">
      <c r="B104" s="19" t="s">
        <v>82</v>
      </c>
      <c r="C104" s="20">
        <v>45006.38</v>
      </c>
      <c r="D104" s="20">
        <v>45006.38</v>
      </c>
      <c r="E104" s="20">
        <v>0</v>
      </c>
      <c r="F104" s="20">
        <v>0</v>
      </c>
    </row>
    <row r="105" spans="2:6" ht="15">
      <c r="B105" s="19" t="s">
        <v>83</v>
      </c>
      <c r="C105" s="20">
        <v>6058398.4199999999</v>
      </c>
      <c r="D105" s="20">
        <v>6058398.4199999999</v>
      </c>
      <c r="E105" s="20">
        <v>0</v>
      </c>
      <c r="F105" s="20">
        <v>0</v>
      </c>
    </row>
    <row r="106" spans="2:6" ht="15">
      <c r="B106" s="19" t="s">
        <v>84</v>
      </c>
      <c r="C106" s="20">
        <v>100282</v>
      </c>
      <c r="D106" s="20">
        <v>100282</v>
      </c>
      <c r="E106" s="20">
        <v>0</v>
      </c>
      <c r="F106" s="20">
        <v>0</v>
      </c>
    </row>
    <row r="107" spans="2:6" ht="15">
      <c r="B107" s="19" t="s">
        <v>85</v>
      </c>
      <c r="C107" s="20">
        <v>532076.21</v>
      </c>
      <c r="D107" s="20">
        <v>532076.21</v>
      </c>
      <c r="E107" s="20">
        <v>0</v>
      </c>
      <c r="F107" s="20">
        <v>0</v>
      </c>
    </row>
    <row r="108" spans="2:6" ht="15">
      <c r="B108" s="19" t="s">
        <v>86</v>
      </c>
      <c r="C108" s="20">
        <v>117436.24</v>
      </c>
      <c r="D108" s="20">
        <v>117436.24</v>
      </c>
      <c r="E108" s="20">
        <v>0</v>
      </c>
      <c r="F108" s="20">
        <v>0</v>
      </c>
    </row>
    <row r="109" spans="2:6" ht="15">
      <c r="B109" s="19" t="s">
        <v>87</v>
      </c>
      <c r="C109" s="20">
        <v>269153.74</v>
      </c>
      <c r="D109" s="20">
        <v>269153.74</v>
      </c>
      <c r="E109" s="20">
        <v>0</v>
      </c>
      <c r="F109" s="20">
        <v>0</v>
      </c>
    </row>
    <row r="110" spans="2:6" ht="15">
      <c r="B110" s="19" t="s">
        <v>88</v>
      </c>
      <c r="C110" s="20">
        <v>5210870.22</v>
      </c>
      <c r="D110" s="20">
        <v>5210870.22</v>
      </c>
      <c r="E110" s="20">
        <v>0</v>
      </c>
      <c r="F110" s="20">
        <v>0</v>
      </c>
    </row>
    <row r="111" spans="2:6" ht="15">
      <c r="B111" s="19" t="s">
        <v>89</v>
      </c>
      <c r="C111" s="20">
        <v>3271173.2</v>
      </c>
      <c r="D111" s="20">
        <v>3271173.2</v>
      </c>
      <c r="E111" s="20">
        <v>0</v>
      </c>
      <c r="F111" s="20">
        <v>0</v>
      </c>
    </row>
    <row r="112" spans="2:6" ht="15">
      <c r="B112" s="19" t="s">
        <v>90</v>
      </c>
      <c r="C112" s="20">
        <v>3603613.29</v>
      </c>
      <c r="D112" s="20">
        <v>3603613.29</v>
      </c>
      <c r="E112" s="20">
        <v>0</v>
      </c>
      <c r="F112" s="20">
        <v>0</v>
      </c>
    </row>
    <row r="113" spans="2:6" ht="15">
      <c r="B113" s="19" t="s">
        <v>91</v>
      </c>
      <c r="C113" s="20">
        <v>3931272.23</v>
      </c>
      <c r="D113" s="20">
        <v>3931272.23</v>
      </c>
      <c r="E113" s="20">
        <v>0</v>
      </c>
      <c r="F113" s="20">
        <v>0</v>
      </c>
    </row>
    <row r="114" spans="2:6" ht="15">
      <c r="B114" s="19" t="s">
        <v>92</v>
      </c>
      <c r="C114" s="20">
        <v>584066.71</v>
      </c>
      <c r="D114" s="20">
        <v>584066.71</v>
      </c>
      <c r="E114" s="20">
        <v>0</v>
      </c>
      <c r="F114" s="20">
        <v>0</v>
      </c>
    </row>
    <row r="115" spans="2:6" ht="15">
      <c r="B115" s="19" t="s">
        <v>93</v>
      </c>
      <c r="C115" s="20">
        <v>3874710.88</v>
      </c>
      <c r="D115" s="20">
        <v>3874710.88</v>
      </c>
      <c r="E115" s="20">
        <v>0</v>
      </c>
      <c r="F115" s="20">
        <v>0</v>
      </c>
    </row>
    <row r="116" spans="2:6" ht="15">
      <c r="B116" s="19" t="s">
        <v>94</v>
      </c>
      <c r="C116" s="20">
        <v>7766704.7000000002</v>
      </c>
      <c r="D116" s="20">
        <v>7766704.7000000002</v>
      </c>
      <c r="E116" s="20">
        <v>0</v>
      </c>
      <c r="F116" s="20">
        <v>0</v>
      </c>
    </row>
    <row r="117" spans="2:6" ht="15">
      <c r="B117" s="19" t="s">
        <v>95</v>
      </c>
      <c r="C117" s="20">
        <v>233518.47</v>
      </c>
      <c r="D117" s="20">
        <v>233518.47</v>
      </c>
      <c r="E117" s="20">
        <v>0</v>
      </c>
      <c r="F117" s="20">
        <v>0</v>
      </c>
    </row>
    <row r="118" spans="2:6" ht="15">
      <c r="B118" s="19" t="s">
        <v>96</v>
      </c>
      <c r="C118" s="20">
        <v>19300.009999999998</v>
      </c>
      <c r="D118" s="20">
        <v>19300.009999999998</v>
      </c>
      <c r="E118" s="20">
        <v>0</v>
      </c>
      <c r="F118" s="20">
        <v>0</v>
      </c>
    </row>
    <row r="119" spans="2:6" ht="15">
      <c r="B119" s="19" t="s">
        <v>97</v>
      </c>
      <c r="C119" s="20">
        <v>116000</v>
      </c>
      <c r="D119" s="20">
        <v>116000</v>
      </c>
      <c r="E119" s="20">
        <v>0</v>
      </c>
      <c r="F119" s="20">
        <v>0</v>
      </c>
    </row>
    <row r="120" spans="2:6" ht="15">
      <c r="B120" s="19" t="s">
        <v>98</v>
      </c>
      <c r="C120" s="20">
        <v>185038111.46000001</v>
      </c>
      <c r="D120" s="20">
        <v>186908464.62</v>
      </c>
      <c r="E120" s="20">
        <v>1870353.16</v>
      </c>
      <c r="F120" s="20">
        <v>0</v>
      </c>
    </row>
    <row r="121" spans="2:6" ht="15">
      <c r="B121" s="19" t="s">
        <v>99</v>
      </c>
      <c r="C121" s="20">
        <v>-1200926.46</v>
      </c>
      <c r="D121" s="20">
        <v>-1200926.46</v>
      </c>
      <c r="E121" s="20">
        <v>0</v>
      </c>
      <c r="F121" s="20">
        <v>0</v>
      </c>
    </row>
    <row r="122" spans="2:6" ht="15">
      <c r="B122" s="19" t="s">
        <v>100</v>
      </c>
      <c r="C122" s="20">
        <v>-14137253.25</v>
      </c>
      <c r="D122" s="20">
        <v>-14137253.25</v>
      </c>
      <c r="E122" s="20">
        <v>0</v>
      </c>
      <c r="F122" s="20">
        <v>0</v>
      </c>
    </row>
    <row r="123" spans="2:6" ht="15">
      <c r="B123" s="19" t="s">
        <v>101</v>
      </c>
      <c r="C123" s="20">
        <v>-124203.53</v>
      </c>
      <c r="D123" s="20">
        <v>-124203.53</v>
      </c>
      <c r="E123" s="20">
        <v>0</v>
      </c>
      <c r="F123" s="20">
        <v>0</v>
      </c>
    </row>
    <row r="124" spans="2:6" ht="15">
      <c r="B124" s="19" t="s">
        <v>102</v>
      </c>
      <c r="C124" s="20">
        <v>-73466.66</v>
      </c>
      <c r="D124" s="20">
        <v>-73466.66</v>
      </c>
      <c r="E124" s="20">
        <v>0</v>
      </c>
      <c r="F124" s="20">
        <v>0</v>
      </c>
    </row>
    <row r="125" spans="2:6" ht="15">
      <c r="B125" s="19" t="s">
        <v>103</v>
      </c>
      <c r="C125" s="20">
        <v>-29365101</v>
      </c>
      <c r="D125" s="20">
        <v>-29365101</v>
      </c>
      <c r="E125" s="20">
        <v>0</v>
      </c>
      <c r="F125" s="20">
        <v>0</v>
      </c>
    </row>
    <row r="126" spans="2:6" ht="15">
      <c r="B126" s="19" t="s">
        <v>104</v>
      </c>
      <c r="C126" s="20">
        <v>-5303375.53</v>
      </c>
      <c r="D126" s="20">
        <v>-5303375.53</v>
      </c>
      <c r="E126" s="20">
        <v>0</v>
      </c>
      <c r="F126" s="20">
        <v>0</v>
      </c>
    </row>
    <row r="127" spans="2:6" ht="15">
      <c r="B127" s="19" t="s">
        <v>105</v>
      </c>
      <c r="C127" s="20">
        <v>-733139.24</v>
      </c>
      <c r="D127" s="20">
        <v>-733139.24</v>
      </c>
      <c r="E127" s="20">
        <v>0</v>
      </c>
      <c r="F127" s="20">
        <v>0</v>
      </c>
    </row>
    <row r="128" spans="2:6" ht="15">
      <c r="B128" s="19" t="s">
        <v>106</v>
      </c>
      <c r="C128" s="20">
        <v>-16334.49</v>
      </c>
      <c r="D128" s="20">
        <v>-16334.49</v>
      </c>
      <c r="E128" s="20">
        <v>0</v>
      </c>
      <c r="F128" s="20">
        <v>0</v>
      </c>
    </row>
    <row r="129" spans="2:6" ht="15">
      <c r="B129" s="19" t="s">
        <v>107</v>
      </c>
      <c r="C129" s="20">
        <v>-160688.17000000001</v>
      </c>
      <c r="D129" s="20">
        <v>-160688.17000000001</v>
      </c>
      <c r="E129" s="20">
        <v>0</v>
      </c>
      <c r="F129" s="20">
        <v>0</v>
      </c>
    </row>
    <row r="130" spans="2:6" ht="15">
      <c r="B130" s="19" t="s">
        <v>108</v>
      </c>
      <c r="C130" s="20">
        <v>-9620934.1899999995</v>
      </c>
      <c r="D130" s="20">
        <v>-9620934.1899999995</v>
      </c>
      <c r="E130" s="20">
        <v>0</v>
      </c>
      <c r="F130" s="20">
        <v>0</v>
      </c>
    </row>
    <row r="131" spans="2:6" ht="15">
      <c r="B131" s="19" t="s">
        <v>109</v>
      </c>
      <c r="C131" s="20">
        <v>-37863070.359999999</v>
      </c>
      <c r="D131" s="20">
        <v>-37863070.359999999</v>
      </c>
      <c r="E131" s="20">
        <v>0</v>
      </c>
      <c r="F131" s="20">
        <v>0</v>
      </c>
    </row>
    <row r="132" spans="2:6" ht="15">
      <c r="B132" s="19" t="s">
        <v>110</v>
      </c>
      <c r="C132" s="20">
        <v>-211609.02</v>
      </c>
      <c r="D132" s="20">
        <v>-211609.02</v>
      </c>
      <c r="E132" s="20">
        <v>0</v>
      </c>
      <c r="F132" s="20">
        <v>0</v>
      </c>
    </row>
    <row r="133" spans="2:6" ht="15">
      <c r="B133" s="19" t="s">
        <v>111</v>
      </c>
      <c r="C133" s="20">
        <v>-7723293.2199999997</v>
      </c>
      <c r="D133" s="20">
        <v>-7723293.2199999997</v>
      </c>
      <c r="E133" s="20">
        <v>0</v>
      </c>
      <c r="F133" s="20">
        <v>0</v>
      </c>
    </row>
    <row r="134" spans="2:6" ht="15">
      <c r="B134" s="19" t="s">
        <v>112</v>
      </c>
      <c r="C134" s="20">
        <v>-87174.44</v>
      </c>
      <c r="D134" s="20">
        <v>-87174.44</v>
      </c>
      <c r="E134" s="20">
        <v>0</v>
      </c>
      <c r="F134" s="20">
        <v>0</v>
      </c>
    </row>
    <row r="135" spans="2:6" ht="15">
      <c r="B135" s="19" t="s">
        <v>113</v>
      </c>
      <c r="C135" s="20">
        <v>-4996.9799999999996</v>
      </c>
      <c r="D135" s="20">
        <v>-4996.9799999999996</v>
      </c>
      <c r="E135" s="20">
        <v>0</v>
      </c>
      <c r="F135" s="20">
        <v>0</v>
      </c>
    </row>
    <row r="136" spans="2:6" ht="15">
      <c r="B136" s="19" t="s">
        <v>114</v>
      </c>
      <c r="C136" s="20">
        <v>-52453.4</v>
      </c>
      <c r="D136" s="20">
        <v>-52453.4</v>
      </c>
      <c r="E136" s="20">
        <v>0</v>
      </c>
      <c r="F136" s="20">
        <v>0</v>
      </c>
    </row>
    <row r="137" spans="2:6" ht="15">
      <c r="B137" s="19" t="s">
        <v>115</v>
      </c>
      <c r="C137" s="20">
        <v>-3216676.11</v>
      </c>
      <c r="D137" s="20">
        <v>-3216676.11</v>
      </c>
      <c r="E137" s="20">
        <v>0</v>
      </c>
      <c r="F137" s="20">
        <v>0</v>
      </c>
    </row>
    <row r="138" spans="2:6" ht="15">
      <c r="B138" s="19" t="s">
        <v>116</v>
      </c>
      <c r="C138" s="20">
        <v>-376487.53</v>
      </c>
      <c r="D138" s="20">
        <v>-376487.53</v>
      </c>
      <c r="E138" s="20">
        <v>0</v>
      </c>
      <c r="F138" s="20">
        <v>0</v>
      </c>
    </row>
    <row r="139" spans="2:6" ht="15">
      <c r="B139" s="19" t="s">
        <v>117</v>
      </c>
      <c r="C139" s="20">
        <v>-47250.400000000001</v>
      </c>
      <c r="D139" s="20">
        <v>-47250.400000000001</v>
      </c>
      <c r="E139" s="20">
        <v>0</v>
      </c>
      <c r="F139" s="20">
        <v>0</v>
      </c>
    </row>
    <row r="140" spans="2:6" ht="15">
      <c r="B140" s="19" t="s">
        <v>118</v>
      </c>
      <c r="C140" s="20">
        <v>-4834096.7699999996</v>
      </c>
      <c r="D140" s="20">
        <v>-4834096.7699999996</v>
      </c>
      <c r="E140" s="20">
        <v>0</v>
      </c>
      <c r="F140" s="20">
        <v>0</v>
      </c>
    </row>
    <row r="141" spans="2:6" ht="15">
      <c r="B141" s="19" t="s">
        <v>119</v>
      </c>
      <c r="C141" s="20">
        <v>-3814191.62</v>
      </c>
      <c r="D141" s="20">
        <v>-3814191.62</v>
      </c>
      <c r="E141" s="20">
        <v>0</v>
      </c>
      <c r="F141" s="20">
        <v>0</v>
      </c>
    </row>
    <row r="142" spans="2:6" ht="15">
      <c r="B142" s="19" t="s">
        <v>120</v>
      </c>
      <c r="C142" s="20">
        <v>-1728603.31</v>
      </c>
      <c r="D142" s="20">
        <v>-1728603.31</v>
      </c>
      <c r="E142" s="20">
        <v>0</v>
      </c>
      <c r="F142" s="20">
        <v>0</v>
      </c>
    </row>
    <row r="143" spans="2:6" ht="15">
      <c r="B143" s="19" t="s">
        <v>121</v>
      </c>
      <c r="C143" s="20">
        <v>-6215696.2199999997</v>
      </c>
      <c r="D143" s="20">
        <v>-6215696.2199999997</v>
      </c>
      <c r="E143" s="20">
        <v>0</v>
      </c>
      <c r="F143" s="20">
        <v>0</v>
      </c>
    </row>
    <row r="144" spans="2:6" ht="15">
      <c r="B144" s="19" t="s">
        <v>122</v>
      </c>
      <c r="C144" s="20">
        <v>-126911021.90000001</v>
      </c>
      <c r="D144" s="20">
        <v>-126911021.90000001</v>
      </c>
      <c r="E144" s="20">
        <v>0</v>
      </c>
      <c r="F144" s="20">
        <v>0</v>
      </c>
    </row>
    <row r="145" spans="2:6" ht="15">
      <c r="B145" s="44"/>
      <c r="C145" s="43"/>
      <c r="D145" s="43"/>
      <c r="E145" s="43"/>
      <c r="F145" s="43"/>
    </row>
    <row r="146" spans="2:6" ht="18" customHeight="1">
      <c r="C146" s="18" t="s">
        <v>123</v>
      </c>
      <c r="D146" s="18" t="s">
        <v>124</v>
      </c>
      <c r="E146" s="18" t="s">
        <v>125</v>
      </c>
      <c r="F146" s="18">
        <v>0</v>
      </c>
    </row>
    <row r="149" spans="2:6" ht="21.75" customHeight="1">
      <c r="B149" s="17" t="s">
        <v>126</v>
      </c>
      <c r="C149" s="18" t="s">
        <v>50</v>
      </c>
      <c r="D149" s="18" t="s">
        <v>51</v>
      </c>
      <c r="E149" s="18" t="s">
        <v>52</v>
      </c>
      <c r="F149" s="18" t="s">
        <v>53</v>
      </c>
    </row>
    <row r="150" spans="2:6">
      <c r="B150" s="41" t="s">
        <v>127</v>
      </c>
      <c r="C150" s="21"/>
      <c r="D150" s="21"/>
      <c r="E150" s="21"/>
      <c r="F150" s="21"/>
    </row>
    <row r="151" spans="2:6">
      <c r="B151" s="36"/>
      <c r="C151" s="22"/>
      <c r="D151" s="22"/>
      <c r="E151" s="22"/>
      <c r="F151" s="22"/>
    </row>
    <row r="152" spans="2:6">
      <c r="B152" s="36" t="s">
        <v>128</v>
      </c>
      <c r="C152" s="22"/>
      <c r="D152" s="22"/>
      <c r="E152" s="22"/>
      <c r="F152" s="22"/>
    </row>
    <row r="153" spans="2:6">
      <c r="B153" s="36"/>
      <c r="C153" s="22"/>
      <c r="D153" s="22"/>
      <c r="E153" s="22"/>
      <c r="F153" s="22"/>
    </row>
    <row r="154" spans="2:6">
      <c r="B154" s="36" t="s">
        <v>129</v>
      </c>
      <c r="C154" s="22"/>
      <c r="D154" s="22"/>
      <c r="E154" s="22"/>
      <c r="F154" s="22"/>
    </row>
    <row r="155" spans="2:6" ht="15">
      <c r="B155" s="58"/>
      <c r="C155" s="24"/>
      <c r="D155" s="24"/>
      <c r="E155" s="24"/>
      <c r="F155" s="24"/>
    </row>
    <row r="156" spans="2:6" ht="16.5" customHeight="1">
      <c r="C156" s="18">
        <f>SUM(C154:C155)</f>
        <v>0</v>
      </c>
      <c r="D156" s="18">
        <f t="shared" ref="D156:E156" si="2">SUM(D154:D155)</f>
        <v>0</v>
      </c>
      <c r="E156" s="18">
        <f t="shared" si="2"/>
        <v>0</v>
      </c>
      <c r="F156" s="59"/>
    </row>
    <row r="159" spans="2:6" ht="27" customHeight="1">
      <c r="B159" s="17" t="s">
        <v>130</v>
      </c>
      <c r="C159" s="18" t="s">
        <v>8</v>
      </c>
    </row>
    <row r="160" spans="2:6">
      <c r="B160" s="41" t="s">
        <v>131</v>
      </c>
      <c r="C160" s="21"/>
    </row>
    <row r="161" spans="2:4">
      <c r="B161" s="36"/>
      <c r="C161" s="22"/>
    </row>
    <row r="162" spans="2:4">
      <c r="B162" s="38"/>
      <c r="C162" s="24"/>
    </row>
    <row r="163" spans="2:4" ht="15" customHeight="1">
      <c r="C163" s="18">
        <f>SUM(C161:C162)</f>
        <v>0</v>
      </c>
    </row>
    <row r="164" spans="2:4" ht="15">
      <c r="B164"/>
    </row>
    <row r="166" spans="2:4" ht="22.5" customHeight="1">
      <c r="B166" s="60" t="s">
        <v>132</v>
      </c>
      <c r="C166" s="61" t="s">
        <v>8</v>
      </c>
      <c r="D166" s="62" t="s">
        <v>133</v>
      </c>
    </row>
    <row r="167" spans="2:4">
      <c r="B167" s="63"/>
      <c r="C167" s="64"/>
      <c r="D167" s="65"/>
    </row>
    <row r="168" spans="2:4">
      <c r="B168" s="66"/>
      <c r="C168" s="67"/>
      <c r="D168" s="68"/>
    </row>
    <row r="169" spans="2:4">
      <c r="B169" s="69"/>
      <c r="C169" s="70"/>
      <c r="D169" s="70"/>
    </row>
    <row r="170" spans="2:4">
      <c r="B170" s="69"/>
      <c r="C170" s="70"/>
      <c r="D170" s="70"/>
    </row>
    <row r="171" spans="2:4">
      <c r="B171" s="71"/>
      <c r="C171" s="72"/>
      <c r="D171" s="72"/>
    </row>
    <row r="172" spans="2:4" ht="14.25" customHeight="1">
      <c r="C172" s="18">
        <f t="shared" ref="C172" si="3">SUM(C170:C171)</f>
        <v>0</v>
      </c>
      <c r="D172" s="18"/>
    </row>
    <row r="175" spans="2:4">
      <c r="B175" s="9" t="s">
        <v>134</v>
      </c>
    </row>
    <row r="177" spans="2:6" ht="20.25" customHeight="1">
      <c r="B177" s="60" t="s">
        <v>135</v>
      </c>
      <c r="C177" s="61" t="s">
        <v>8</v>
      </c>
      <c r="D177" s="18" t="s">
        <v>29</v>
      </c>
      <c r="E177" s="18" t="s">
        <v>30</v>
      </c>
      <c r="F177" s="18" t="s">
        <v>31</v>
      </c>
    </row>
    <row r="178" spans="2:6" ht="15">
      <c r="B178" s="42" t="s">
        <v>136</v>
      </c>
      <c r="C178" s="43">
        <v>-44566.15</v>
      </c>
      <c r="D178" s="73"/>
      <c r="E178" s="73"/>
      <c r="F178" s="73"/>
    </row>
    <row r="179" spans="2:6" ht="15">
      <c r="B179" s="42" t="s">
        <v>137</v>
      </c>
      <c r="C179" s="43">
        <v>-5361163.62</v>
      </c>
      <c r="D179" s="37"/>
      <c r="E179" s="37"/>
      <c r="F179" s="37"/>
    </row>
    <row r="180" spans="2:6" ht="15">
      <c r="B180" s="42" t="s">
        <v>138</v>
      </c>
      <c r="C180" s="43">
        <v>-24330.68</v>
      </c>
      <c r="D180" s="37"/>
      <c r="E180" s="37"/>
      <c r="F180" s="37"/>
    </row>
    <row r="181" spans="2:6" ht="15">
      <c r="B181" s="42" t="s">
        <v>139</v>
      </c>
      <c r="C181" s="43">
        <v>-885516.55</v>
      </c>
      <c r="D181" s="37"/>
      <c r="E181" s="37"/>
      <c r="F181" s="37"/>
    </row>
    <row r="182" spans="2:6" ht="15">
      <c r="B182" s="42" t="s">
        <v>140</v>
      </c>
      <c r="C182" s="43">
        <v>-0.54</v>
      </c>
      <c r="D182" s="37"/>
      <c r="E182" s="37"/>
      <c r="F182" s="37"/>
    </row>
    <row r="183" spans="2:6" ht="15">
      <c r="B183" s="42" t="s">
        <v>141</v>
      </c>
      <c r="C183" s="43">
        <v>-8.4600000000000009</v>
      </c>
      <c r="D183" s="37"/>
      <c r="E183" s="37"/>
      <c r="F183" s="37"/>
    </row>
    <row r="184" spans="2:6" ht="15">
      <c r="B184" s="42" t="s">
        <v>142</v>
      </c>
      <c r="C184" s="43">
        <v>-2861973.17</v>
      </c>
      <c r="D184" s="37"/>
      <c r="E184" s="37"/>
      <c r="F184" s="37"/>
    </row>
    <row r="185" spans="2:6" ht="15">
      <c r="B185" s="42" t="s">
        <v>143</v>
      </c>
      <c r="C185" s="43">
        <v>-873014.29</v>
      </c>
      <c r="D185" s="37"/>
      <c r="E185" s="37"/>
      <c r="F185" s="37"/>
    </row>
    <row r="186" spans="2:6" ht="15">
      <c r="B186" s="42" t="s">
        <v>144</v>
      </c>
      <c r="C186" s="43">
        <v>-323229.84000000003</v>
      </c>
      <c r="D186" s="37"/>
      <c r="E186" s="37"/>
      <c r="F186" s="37"/>
    </row>
    <row r="187" spans="2:6" ht="15">
      <c r="B187" s="42" t="s">
        <v>145</v>
      </c>
      <c r="C187" s="43">
        <v>-90905.48</v>
      </c>
      <c r="D187" s="37"/>
      <c r="E187" s="37"/>
      <c r="F187" s="37"/>
    </row>
    <row r="188" spans="2:6" ht="15">
      <c r="B188" s="42" t="s">
        <v>146</v>
      </c>
      <c r="C188" s="43">
        <v>2.2200000000000002</v>
      </c>
      <c r="D188" s="37"/>
      <c r="E188" s="37"/>
      <c r="F188" s="37"/>
    </row>
    <row r="189" spans="2:6" ht="15">
      <c r="B189" s="42" t="s">
        <v>147</v>
      </c>
      <c r="C189" s="43">
        <v>-8957.52</v>
      </c>
      <c r="D189" s="37"/>
      <c r="E189" s="37"/>
      <c r="F189" s="37"/>
    </row>
    <row r="190" spans="2:6" ht="15">
      <c r="B190" s="42" t="s">
        <v>148</v>
      </c>
      <c r="C190" s="43">
        <v>-91679.39</v>
      </c>
      <c r="D190" s="37"/>
      <c r="E190" s="37"/>
      <c r="F190" s="37"/>
    </row>
    <row r="191" spans="2:6" ht="15">
      <c r="B191" s="42" t="s">
        <v>149</v>
      </c>
      <c r="C191" s="43">
        <v>-1750</v>
      </c>
      <c r="D191" s="37"/>
      <c r="E191" s="37"/>
      <c r="F191" s="37"/>
    </row>
    <row r="192" spans="2:6" ht="15">
      <c r="B192" s="42" t="s">
        <v>150</v>
      </c>
      <c r="C192" s="43">
        <v>-475320.8</v>
      </c>
      <c r="D192" s="37"/>
      <c r="E192" s="37"/>
      <c r="F192" s="37"/>
    </row>
    <row r="193" spans="2:6" ht="15">
      <c r="B193" s="42" t="s">
        <v>151</v>
      </c>
      <c r="C193" s="43">
        <v>-132031.71</v>
      </c>
      <c r="D193" s="37"/>
      <c r="E193" s="37"/>
      <c r="F193" s="37"/>
    </row>
    <row r="194" spans="2:6" ht="15">
      <c r="B194" s="42" t="s">
        <v>152</v>
      </c>
      <c r="C194" s="43">
        <v>-90860.82</v>
      </c>
      <c r="D194" s="37"/>
      <c r="E194" s="37"/>
      <c r="F194" s="37"/>
    </row>
    <row r="195" spans="2:6" ht="15">
      <c r="B195" s="42" t="s">
        <v>153</v>
      </c>
      <c r="C195" s="43">
        <v>-2274.89</v>
      </c>
      <c r="D195" s="37"/>
      <c r="E195" s="37"/>
      <c r="F195" s="37"/>
    </row>
    <row r="196" spans="2:6" ht="15">
      <c r="B196" s="42" t="s">
        <v>154</v>
      </c>
      <c r="C196" s="43">
        <v>-1024874.3</v>
      </c>
      <c r="D196" s="37"/>
      <c r="E196" s="37"/>
      <c r="F196" s="37"/>
    </row>
    <row r="197" spans="2:6" ht="15">
      <c r="B197" s="42" t="s">
        <v>155</v>
      </c>
      <c r="C197" s="43">
        <v>-8394.89</v>
      </c>
      <c r="D197" s="37"/>
      <c r="E197" s="37"/>
      <c r="F197" s="37"/>
    </row>
    <row r="198" spans="2:6" ht="15">
      <c r="B198" s="42" t="s">
        <v>156</v>
      </c>
      <c r="C198" s="43">
        <v>0.01</v>
      </c>
      <c r="D198" s="37"/>
      <c r="E198" s="37"/>
      <c r="F198" s="37"/>
    </row>
    <row r="199" spans="2:6" ht="15">
      <c r="B199" s="42" t="s">
        <v>157</v>
      </c>
      <c r="C199" s="43">
        <v>-243.01</v>
      </c>
      <c r="D199" s="37"/>
      <c r="E199" s="37"/>
      <c r="F199" s="37"/>
    </row>
    <row r="200" spans="2:6" ht="15">
      <c r="B200" s="42" t="s">
        <v>158</v>
      </c>
      <c r="C200" s="43">
        <v>-1944.73</v>
      </c>
      <c r="D200" s="37"/>
      <c r="E200" s="37"/>
      <c r="F200" s="37"/>
    </row>
    <row r="201" spans="2:6" ht="15">
      <c r="B201" s="42" t="s">
        <v>159</v>
      </c>
      <c r="C201" s="43">
        <v>173375</v>
      </c>
      <c r="D201" s="37"/>
      <c r="E201" s="37"/>
      <c r="F201" s="37"/>
    </row>
    <row r="202" spans="2:6" ht="15">
      <c r="B202" s="42" t="s">
        <v>160</v>
      </c>
      <c r="C202" s="43">
        <v>-3398855.5</v>
      </c>
      <c r="D202" s="37"/>
      <c r="E202" s="37"/>
      <c r="F202" s="37"/>
    </row>
    <row r="203" spans="2:6" ht="15">
      <c r="B203" s="42" t="s">
        <v>161</v>
      </c>
      <c r="C203" s="43">
        <v>632554.28</v>
      </c>
      <c r="D203" s="37"/>
      <c r="E203" s="37"/>
      <c r="F203" s="37"/>
    </row>
    <row r="204" spans="2:6" ht="15">
      <c r="B204" s="42" t="s">
        <v>162</v>
      </c>
      <c r="C204" s="43">
        <v>-111</v>
      </c>
      <c r="D204" s="37"/>
      <c r="E204" s="37"/>
      <c r="F204" s="37"/>
    </row>
    <row r="205" spans="2:6" ht="15">
      <c r="B205" s="42" t="s">
        <v>163</v>
      </c>
      <c r="C205" s="43">
        <v>-5867.25</v>
      </c>
      <c r="D205" s="37"/>
      <c r="E205" s="37"/>
      <c r="F205" s="37"/>
    </row>
    <row r="206" spans="2:6" ht="15">
      <c r="B206" s="42" t="s">
        <v>164</v>
      </c>
      <c r="C206" s="43">
        <v>-5429.49</v>
      </c>
      <c r="D206" s="37"/>
      <c r="E206" s="37"/>
      <c r="F206" s="37"/>
    </row>
    <row r="207" spans="2:6" ht="15">
      <c r="B207" s="42" t="s">
        <v>165</v>
      </c>
      <c r="C207" s="43">
        <v>-708141.81</v>
      </c>
      <c r="D207" s="37"/>
      <c r="E207" s="37"/>
      <c r="F207" s="37"/>
    </row>
    <row r="208" spans="2:6" ht="15">
      <c r="B208" s="42" t="s">
        <v>166</v>
      </c>
      <c r="C208" s="43">
        <v>-20997</v>
      </c>
      <c r="D208" s="37"/>
      <c r="E208" s="37"/>
      <c r="F208" s="37"/>
    </row>
    <row r="209" spans="2:6" ht="16.5" customHeight="1">
      <c r="B209" s="74" t="s">
        <v>167</v>
      </c>
      <c r="C209" s="18" t="s">
        <v>168</v>
      </c>
      <c r="D209" s="18"/>
      <c r="E209" s="18"/>
      <c r="F209" s="18"/>
    </row>
    <row r="210" spans="2:6" ht="15">
      <c r="C210" s="43"/>
    </row>
    <row r="213" spans="2:6" ht="20.25" customHeight="1">
      <c r="B213" s="75" t="s">
        <v>169</v>
      </c>
      <c r="C213" s="76" t="s">
        <v>8</v>
      </c>
      <c r="D213" s="18" t="s">
        <v>170</v>
      </c>
      <c r="E213" s="18" t="s">
        <v>133</v>
      </c>
    </row>
    <row r="214" spans="2:6" ht="15">
      <c r="B214" s="32" t="s">
        <v>171</v>
      </c>
      <c r="C214" s="20">
        <v>-84619.53</v>
      </c>
      <c r="D214" s="77"/>
      <c r="E214" s="78"/>
    </row>
    <row r="215" spans="2:6" ht="15">
      <c r="B215" s="32" t="s">
        <v>172</v>
      </c>
      <c r="C215" s="20">
        <v>-84619.53</v>
      </c>
      <c r="D215" s="77"/>
      <c r="E215" s="79"/>
    </row>
    <row r="216" spans="2:6">
      <c r="B216" s="80"/>
      <c r="C216" s="81"/>
      <c r="D216" s="82"/>
      <c r="E216" s="83"/>
    </row>
    <row r="217" spans="2:6" ht="16.5" customHeight="1">
      <c r="C217" s="35">
        <f>+C215</f>
        <v>-84619.53</v>
      </c>
      <c r="D217" s="84"/>
      <c r="E217" s="85"/>
    </row>
    <row r="220" spans="2:6" ht="27.75" customHeight="1">
      <c r="B220" s="60" t="s">
        <v>173</v>
      </c>
      <c r="C220" s="61" t="s">
        <v>8</v>
      </c>
      <c r="D220" s="18" t="s">
        <v>170</v>
      </c>
      <c r="E220" s="18" t="s">
        <v>133</v>
      </c>
    </row>
    <row r="221" spans="2:6">
      <c r="B221" s="86" t="s">
        <v>174</v>
      </c>
      <c r="C221" s="87"/>
      <c r="D221" s="88"/>
      <c r="E221" s="78"/>
    </row>
    <row r="222" spans="2:6">
      <c r="B222" s="89"/>
      <c r="C222" s="90"/>
      <c r="D222" s="77"/>
      <c r="E222" s="79"/>
    </row>
    <row r="223" spans="2:6">
      <c r="B223" s="80"/>
      <c r="C223" s="81"/>
      <c r="D223" s="82"/>
      <c r="E223" s="83"/>
    </row>
    <row r="224" spans="2:6" ht="15" customHeight="1">
      <c r="C224" s="18">
        <f>SUM(C222:C223)</f>
        <v>0</v>
      </c>
      <c r="D224" s="84"/>
      <c r="E224" s="85"/>
    </row>
    <row r="225" spans="2:5" ht="15">
      <c r="B225"/>
    </row>
    <row r="227" spans="2:5" ht="24" customHeight="1">
      <c r="B227" s="60" t="s">
        <v>175</v>
      </c>
      <c r="C227" s="61" t="s">
        <v>8</v>
      </c>
      <c r="D227" s="18" t="s">
        <v>170</v>
      </c>
      <c r="E227" s="18" t="s">
        <v>133</v>
      </c>
    </row>
    <row r="228" spans="2:5">
      <c r="B228" s="86" t="s">
        <v>176</v>
      </c>
      <c r="C228" s="87"/>
      <c r="D228" s="88"/>
      <c r="E228" s="78"/>
    </row>
    <row r="229" spans="2:5">
      <c r="B229" s="89"/>
      <c r="C229" s="90"/>
      <c r="D229" s="77"/>
      <c r="E229" s="79"/>
    </row>
    <row r="230" spans="2:5">
      <c r="B230" s="80"/>
      <c r="C230" s="81"/>
      <c r="D230" s="82"/>
      <c r="E230" s="83"/>
    </row>
    <row r="231" spans="2:5" ht="16.5" customHeight="1">
      <c r="C231" s="18">
        <f>SUM(C229:C230)</f>
        <v>0</v>
      </c>
      <c r="D231" s="84"/>
      <c r="E231" s="85"/>
    </row>
    <row r="234" spans="2:5" ht="24" customHeight="1">
      <c r="B234" s="60" t="s">
        <v>177</v>
      </c>
      <c r="C234" s="61" t="s">
        <v>8</v>
      </c>
      <c r="D234" s="91" t="s">
        <v>170</v>
      </c>
      <c r="E234" s="91" t="s">
        <v>41</v>
      </c>
    </row>
    <row r="235" spans="2:5">
      <c r="B235" s="86" t="s">
        <v>178</v>
      </c>
      <c r="C235" s="92">
        <f>+C236+C237</f>
        <v>323801.01</v>
      </c>
      <c r="D235" s="21">
        <v>0</v>
      </c>
      <c r="E235" s="21">
        <v>0</v>
      </c>
    </row>
    <row r="236" spans="2:5" ht="15">
      <c r="B236" s="42" t="s">
        <v>179</v>
      </c>
      <c r="C236" s="93">
        <v>323801</v>
      </c>
      <c r="D236" s="22">
        <v>0</v>
      </c>
      <c r="E236" s="22">
        <v>0</v>
      </c>
    </row>
    <row r="237" spans="2:5" ht="15">
      <c r="B237" s="44" t="s">
        <v>180</v>
      </c>
      <c r="C237" s="43">
        <v>0.01</v>
      </c>
      <c r="D237" s="94">
        <v>0</v>
      </c>
      <c r="E237" s="94">
        <v>0</v>
      </c>
    </row>
    <row r="238" spans="2:5" ht="18.75" customHeight="1">
      <c r="C238" s="18"/>
      <c r="D238" s="84"/>
      <c r="E238" s="85"/>
    </row>
    <row r="241" spans="2:5">
      <c r="B241" s="9" t="s">
        <v>181</v>
      </c>
    </row>
    <row r="242" spans="2:5">
      <c r="B242" s="9"/>
    </row>
    <row r="243" spans="2:5">
      <c r="B243" s="9" t="s">
        <v>182</v>
      </c>
    </row>
    <row r="245" spans="2:5" ht="24" customHeight="1">
      <c r="B245" s="75" t="s">
        <v>183</v>
      </c>
      <c r="C245" s="76" t="s">
        <v>8</v>
      </c>
      <c r="D245" s="18" t="s">
        <v>184</v>
      </c>
      <c r="E245" s="18" t="s">
        <v>41</v>
      </c>
    </row>
    <row r="246" spans="2:5" ht="15">
      <c r="B246" s="19" t="s">
        <v>185</v>
      </c>
      <c r="C246" s="20">
        <v>-119914.5</v>
      </c>
      <c r="D246" s="43">
        <v>0</v>
      </c>
      <c r="E246" s="43">
        <v>0</v>
      </c>
    </row>
    <row r="247" spans="2:5" ht="15">
      <c r="B247" s="19" t="s">
        <v>186</v>
      </c>
      <c r="C247" s="20">
        <v>-41405.5</v>
      </c>
      <c r="D247" s="43">
        <v>0</v>
      </c>
      <c r="E247" s="43">
        <v>0</v>
      </c>
    </row>
    <row r="248" spans="2:5" ht="15">
      <c r="B248" s="19" t="s">
        <v>187</v>
      </c>
      <c r="C248" s="20">
        <v>-161320</v>
      </c>
      <c r="D248" s="43">
        <v>0</v>
      </c>
      <c r="E248" s="43">
        <v>0</v>
      </c>
    </row>
    <row r="249" spans="2:5" ht="15">
      <c r="B249" s="19" t="s">
        <v>188</v>
      </c>
      <c r="C249" s="20">
        <v>-31210</v>
      </c>
      <c r="D249" s="43">
        <v>0</v>
      </c>
      <c r="E249" s="43">
        <v>0</v>
      </c>
    </row>
    <row r="250" spans="2:5" ht="15">
      <c r="B250" s="19" t="s">
        <v>189</v>
      </c>
      <c r="C250" s="20">
        <v>-436342.66</v>
      </c>
      <c r="D250" s="43">
        <v>0</v>
      </c>
      <c r="E250" s="43">
        <v>0</v>
      </c>
    </row>
    <row r="251" spans="2:5" ht="15">
      <c r="B251" s="19" t="s">
        <v>190</v>
      </c>
      <c r="C251" s="20">
        <v>-1849466.96</v>
      </c>
      <c r="D251" s="43">
        <v>0</v>
      </c>
      <c r="E251" s="43">
        <v>0</v>
      </c>
    </row>
    <row r="252" spans="2:5" ht="15">
      <c r="B252" s="19" t="s">
        <v>191</v>
      </c>
      <c r="C252" s="20">
        <v>-2151000</v>
      </c>
      <c r="D252" s="43">
        <v>0</v>
      </c>
      <c r="E252" s="43">
        <v>0</v>
      </c>
    </row>
    <row r="253" spans="2:5" ht="15">
      <c r="B253" s="19" t="s">
        <v>192</v>
      </c>
      <c r="C253" s="20">
        <v>-35030.050000000003</v>
      </c>
      <c r="D253" s="43">
        <v>0</v>
      </c>
      <c r="E253" s="43">
        <v>0</v>
      </c>
    </row>
    <row r="254" spans="2:5" ht="15">
      <c r="B254" s="19" t="s">
        <v>193</v>
      </c>
      <c r="C254" s="20">
        <v>-85492.65</v>
      </c>
      <c r="D254" s="43">
        <v>0</v>
      </c>
      <c r="E254" s="43">
        <v>0</v>
      </c>
    </row>
    <row r="255" spans="2:5" ht="15">
      <c r="B255" s="19" t="s">
        <v>194</v>
      </c>
      <c r="C255" s="20">
        <v>-4588542.32</v>
      </c>
      <c r="D255" s="43">
        <v>0</v>
      </c>
      <c r="E255" s="43">
        <v>0</v>
      </c>
    </row>
    <row r="256" spans="2:5" ht="15">
      <c r="B256" s="19" t="s">
        <v>195</v>
      </c>
      <c r="C256" s="20">
        <v>-4749862.32</v>
      </c>
      <c r="D256" s="43">
        <v>0</v>
      </c>
      <c r="E256" s="43">
        <v>0</v>
      </c>
    </row>
    <row r="257" spans="2:5" ht="15">
      <c r="B257" s="19" t="s">
        <v>196</v>
      </c>
      <c r="C257" s="20">
        <v>-2715405.06</v>
      </c>
      <c r="D257" s="43">
        <v>0</v>
      </c>
      <c r="E257" s="43">
        <v>0</v>
      </c>
    </row>
    <row r="258" spans="2:5" ht="15">
      <c r="B258" s="19" t="s">
        <v>197</v>
      </c>
      <c r="C258" s="20">
        <v>-2715405.06</v>
      </c>
      <c r="D258" s="43">
        <v>0</v>
      </c>
      <c r="E258" s="43">
        <v>0</v>
      </c>
    </row>
    <row r="259" spans="2:5" ht="15">
      <c r="B259" s="19" t="s">
        <v>198</v>
      </c>
      <c r="C259" s="20">
        <v>-774800</v>
      </c>
      <c r="D259" s="43"/>
      <c r="E259" s="43"/>
    </row>
    <row r="260" spans="2:5" ht="15">
      <c r="B260" s="19" t="s">
        <v>199</v>
      </c>
      <c r="C260" s="20">
        <v>-684838.03</v>
      </c>
      <c r="D260" s="43">
        <v>0</v>
      </c>
      <c r="E260" s="43">
        <v>0</v>
      </c>
    </row>
    <row r="261" spans="2:5" ht="15">
      <c r="B261" s="19" t="s">
        <v>200</v>
      </c>
      <c r="C261" s="20">
        <v>-19480</v>
      </c>
      <c r="D261" s="43">
        <v>0</v>
      </c>
      <c r="E261" s="43">
        <v>0</v>
      </c>
    </row>
    <row r="262" spans="2:5" ht="15">
      <c r="B262" s="19" t="s">
        <v>201</v>
      </c>
      <c r="C262" s="20">
        <v>-1479118.03</v>
      </c>
      <c r="D262" s="43">
        <v>0</v>
      </c>
      <c r="E262" s="43">
        <v>0</v>
      </c>
    </row>
    <row r="263" spans="2:5" ht="15">
      <c r="B263" s="19" t="s">
        <v>202</v>
      </c>
      <c r="C263" s="20">
        <v>-4194523.09</v>
      </c>
      <c r="D263" s="43">
        <v>0</v>
      </c>
      <c r="E263" s="43">
        <v>0</v>
      </c>
    </row>
    <row r="264" spans="2:5" ht="15">
      <c r="B264" s="19" t="s">
        <v>203</v>
      </c>
      <c r="C264" s="20">
        <v>-8944385.4100000001</v>
      </c>
      <c r="D264" s="43">
        <v>0</v>
      </c>
      <c r="E264" s="43">
        <v>0</v>
      </c>
    </row>
    <row r="265" spans="2:5" ht="15">
      <c r="B265" s="19" t="s">
        <v>204</v>
      </c>
      <c r="C265" s="20">
        <v>-35644904</v>
      </c>
      <c r="D265" s="43">
        <v>0</v>
      </c>
      <c r="E265" s="43">
        <v>0</v>
      </c>
    </row>
    <row r="266" spans="2:5" ht="15">
      <c r="B266" s="19" t="s">
        <v>205</v>
      </c>
      <c r="C266" s="20">
        <v>-35644904</v>
      </c>
      <c r="D266" s="43">
        <v>0</v>
      </c>
      <c r="E266" s="43">
        <v>0</v>
      </c>
    </row>
    <row r="267" spans="2:5" ht="15">
      <c r="B267" s="19" t="s">
        <v>206</v>
      </c>
      <c r="C267" s="20">
        <v>-35644904</v>
      </c>
      <c r="D267" s="43">
        <v>0</v>
      </c>
      <c r="E267" s="43">
        <v>0</v>
      </c>
    </row>
    <row r="268" spans="2:5" ht="15">
      <c r="B268" s="19" t="s">
        <v>207</v>
      </c>
      <c r="C268" s="20">
        <v>-43673918.479999997</v>
      </c>
      <c r="D268" s="43">
        <v>0</v>
      </c>
      <c r="E268" s="43">
        <v>0</v>
      </c>
    </row>
    <row r="269" spans="2:5" ht="15">
      <c r="B269" s="19" t="s">
        <v>208</v>
      </c>
      <c r="C269" s="20">
        <v>-3459917.6</v>
      </c>
      <c r="D269" s="43">
        <v>0</v>
      </c>
      <c r="E269" s="43">
        <v>0</v>
      </c>
    </row>
    <row r="270" spans="2:5" ht="15">
      <c r="B270" s="19" t="s">
        <v>209</v>
      </c>
      <c r="C270" s="20">
        <v>-12344335.82</v>
      </c>
      <c r="D270" s="43">
        <v>0</v>
      </c>
      <c r="E270" s="43">
        <v>0</v>
      </c>
    </row>
    <row r="271" spans="2:5" ht="15">
      <c r="B271" s="19" t="s">
        <v>210</v>
      </c>
      <c r="C271" s="20">
        <v>-1250000</v>
      </c>
      <c r="D271" s="43">
        <v>0</v>
      </c>
      <c r="E271" s="43">
        <v>0</v>
      </c>
    </row>
    <row r="272" spans="2:5" ht="15">
      <c r="B272" s="19" t="s">
        <v>211</v>
      </c>
      <c r="C272" s="20">
        <v>-63728171.899999999</v>
      </c>
      <c r="D272" s="43">
        <v>0</v>
      </c>
      <c r="E272" s="43">
        <v>0</v>
      </c>
    </row>
    <row r="273" spans="2:5" ht="15">
      <c r="B273" s="19" t="s">
        <v>212</v>
      </c>
      <c r="C273" s="20">
        <v>-63728171.899999999</v>
      </c>
      <c r="D273" s="43">
        <v>0</v>
      </c>
      <c r="E273" s="43">
        <v>0</v>
      </c>
    </row>
    <row r="274" spans="2:5" ht="15">
      <c r="B274" s="95" t="s">
        <v>213</v>
      </c>
      <c r="C274" s="20">
        <v>-99373075.900000006</v>
      </c>
      <c r="D274" s="43">
        <v>0</v>
      </c>
      <c r="E274" s="43">
        <v>0</v>
      </c>
    </row>
    <row r="275" spans="2:5" ht="15.75" customHeight="1">
      <c r="B275" s="96"/>
      <c r="C275" s="26">
        <v>-108317461.31</v>
      </c>
      <c r="D275" s="84"/>
      <c r="E275" s="85"/>
    </row>
    <row r="278" spans="2:5" ht="24.75" customHeight="1">
      <c r="B278" s="75" t="s">
        <v>214</v>
      </c>
      <c r="C278" s="76" t="s">
        <v>8</v>
      </c>
      <c r="D278" s="18" t="s">
        <v>184</v>
      </c>
      <c r="E278" s="18" t="s">
        <v>41</v>
      </c>
    </row>
    <row r="279" spans="2:5" ht="15">
      <c r="B279" s="42" t="s">
        <v>215</v>
      </c>
      <c r="C279" s="20">
        <v>-879913.63</v>
      </c>
      <c r="D279" s="73"/>
      <c r="E279" s="73"/>
    </row>
    <row r="280" spans="2:5" ht="15">
      <c r="B280" s="42" t="s">
        <v>216</v>
      </c>
      <c r="C280" s="20">
        <v>-879913.63</v>
      </c>
      <c r="D280" s="37"/>
      <c r="E280" s="37"/>
    </row>
    <row r="281" spans="2:5" ht="15">
      <c r="B281" s="42" t="s">
        <v>217</v>
      </c>
      <c r="C281" s="20">
        <v>-9.83</v>
      </c>
      <c r="D281" s="37"/>
      <c r="E281" s="37"/>
    </row>
    <row r="282" spans="2:5" ht="15">
      <c r="B282" s="42" t="s">
        <v>218</v>
      </c>
      <c r="C282" s="20">
        <v>-9.83</v>
      </c>
      <c r="D282" s="37"/>
      <c r="E282" s="37"/>
    </row>
    <row r="283" spans="2:5">
      <c r="B283" s="36"/>
      <c r="C283" s="37"/>
      <c r="D283" s="37"/>
      <c r="E283" s="37"/>
    </row>
    <row r="284" spans="2:5">
      <c r="B284" s="36"/>
      <c r="C284" s="37"/>
      <c r="D284" s="37"/>
      <c r="E284" s="37"/>
    </row>
    <row r="285" spans="2:5">
      <c r="B285" s="38"/>
      <c r="C285" s="39"/>
      <c r="D285" s="39"/>
      <c r="E285" s="39"/>
    </row>
    <row r="286" spans="2:5" ht="16.5" customHeight="1">
      <c r="C286" s="26">
        <v>-879923.46</v>
      </c>
      <c r="D286" s="84"/>
      <c r="E286" s="85"/>
    </row>
    <row r="287" spans="2:5" ht="22.5" customHeight="1"/>
    <row r="288" spans="2:5" ht="17.25" customHeight="1">
      <c r="B288" s="9" t="s">
        <v>219</v>
      </c>
    </row>
    <row r="290" spans="2:5" ht="26.25" customHeight="1">
      <c r="B290" s="75" t="s">
        <v>220</v>
      </c>
      <c r="C290" s="76" t="s">
        <v>8</v>
      </c>
      <c r="D290" s="18" t="s">
        <v>221</v>
      </c>
      <c r="E290" s="18" t="s">
        <v>222</v>
      </c>
    </row>
    <row r="291" spans="2:5" ht="15">
      <c r="B291" s="19" t="s">
        <v>223</v>
      </c>
      <c r="C291" s="20">
        <v>41440466.5</v>
      </c>
      <c r="D291" s="20">
        <v>50.84</v>
      </c>
      <c r="E291" s="20">
        <v>0</v>
      </c>
    </row>
    <row r="292" spans="2:5" ht="15">
      <c r="B292" s="19" t="s">
        <v>224</v>
      </c>
      <c r="C292" s="20">
        <v>7068148.0199999996</v>
      </c>
      <c r="D292" s="20">
        <v>8.67</v>
      </c>
      <c r="E292" s="20">
        <v>0</v>
      </c>
    </row>
    <row r="293" spans="2:5" ht="19.5" customHeight="1">
      <c r="B293" s="19" t="s">
        <v>225</v>
      </c>
      <c r="C293" s="20">
        <v>3805626.42</v>
      </c>
      <c r="D293" s="20">
        <v>4.67</v>
      </c>
      <c r="E293" s="20">
        <v>0</v>
      </c>
    </row>
    <row r="294" spans="2:5" ht="15">
      <c r="B294" s="19" t="s">
        <v>226</v>
      </c>
      <c r="C294" s="20">
        <v>891161.46</v>
      </c>
      <c r="D294" s="20">
        <v>1.0900000000000001</v>
      </c>
      <c r="E294" s="20">
        <v>0</v>
      </c>
    </row>
    <row r="295" spans="2:5" ht="15">
      <c r="B295" s="19" t="s">
        <v>227</v>
      </c>
      <c r="C295" s="20">
        <v>4652600.92</v>
      </c>
      <c r="D295" s="20">
        <v>5.71</v>
      </c>
      <c r="E295" s="20">
        <v>0</v>
      </c>
    </row>
    <row r="296" spans="2:5" ht="15">
      <c r="B296" s="19" t="s">
        <v>228</v>
      </c>
      <c r="C296" s="20">
        <v>2928220.63</v>
      </c>
      <c r="D296" s="20">
        <v>3.59</v>
      </c>
      <c r="E296" s="20">
        <v>0</v>
      </c>
    </row>
    <row r="297" spans="2:5" ht="15">
      <c r="B297" s="19" t="s">
        <v>229</v>
      </c>
      <c r="C297" s="20">
        <v>3052106.7</v>
      </c>
      <c r="D297" s="20">
        <v>3.74</v>
      </c>
      <c r="E297" s="20">
        <v>0</v>
      </c>
    </row>
    <row r="298" spans="2:5" ht="15">
      <c r="B298" s="19" t="s">
        <v>230</v>
      </c>
      <c r="C298" s="20">
        <v>1758087.48</v>
      </c>
      <c r="D298" s="20">
        <v>2.16</v>
      </c>
      <c r="E298" s="20">
        <v>0</v>
      </c>
    </row>
    <row r="299" spans="2:5" ht="15">
      <c r="B299" s="19" t="s">
        <v>231</v>
      </c>
      <c r="C299" s="20">
        <v>240279.15</v>
      </c>
      <c r="D299" s="20">
        <v>0.28999999999999998</v>
      </c>
      <c r="E299" s="20">
        <v>0</v>
      </c>
    </row>
    <row r="300" spans="2:5" ht="15">
      <c r="B300" s="19" t="s">
        <v>232</v>
      </c>
      <c r="C300" s="20">
        <v>1659.45</v>
      </c>
      <c r="D300" s="97">
        <v>0</v>
      </c>
      <c r="E300" s="20"/>
    </row>
    <row r="301" spans="2:5" ht="15">
      <c r="B301" s="19" t="s">
        <v>233</v>
      </c>
      <c r="C301" s="20">
        <v>104530.98</v>
      </c>
      <c r="D301" s="97">
        <v>0.13</v>
      </c>
      <c r="E301" s="20"/>
    </row>
    <row r="302" spans="2:5" ht="15">
      <c r="B302" s="19" t="s">
        <v>234</v>
      </c>
      <c r="C302" s="20">
        <v>373768.75</v>
      </c>
      <c r="D302" s="97">
        <v>0.46</v>
      </c>
      <c r="E302" s="20"/>
    </row>
    <row r="303" spans="2:5" ht="15">
      <c r="B303" s="19" t="s">
        <v>235</v>
      </c>
      <c r="C303" s="20">
        <v>165654.17000000001</v>
      </c>
      <c r="D303" s="97">
        <v>0.2</v>
      </c>
      <c r="E303" s="20"/>
    </row>
    <row r="304" spans="2:5" ht="15">
      <c r="B304" s="19" t="s">
        <v>236</v>
      </c>
      <c r="C304" s="20">
        <v>51267.199999999997</v>
      </c>
      <c r="D304" s="20">
        <v>0.06</v>
      </c>
      <c r="E304" s="20">
        <v>0</v>
      </c>
    </row>
    <row r="305" spans="2:5" ht="15">
      <c r="B305" s="19" t="s">
        <v>237</v>
      </c>
      <c r="C305" s="20">
        <v>40334.51</v>
      </c>
      <c r="D305" s="20">
        <v>0.05</v>
      </c>
      <c r="E305" s="20"/>
    </row>
    <row r="306" spans="2:5" ht="15">
      <c r="B306" s="19" t="s">
        <v>238</v>
      </c>
      <c r="C306" s="20">
        <v>817.54</v>
      </c>
      <c r="D306" s="97">
        <v>0</v>
      </c>
      <c r="E306" s="20"/>
    </row>
    <row r="307" spans="2:5" ht="15">
      <c r="B307" s="19" t="s">
        <v>239</v>
      </c>
      <c r="C307" s="20">
        <v>64</v>
      </c>
      <c r="D307" s="97">
        <v>0</v>
      </c>
      <c r="E307" s="20"/>
    </row>
    <row r="308" spans="2:5" ht="15">
      <c r="B308" s="19" t="s">
        <v>240</v>
      </c>
      <c r="C308" s="20">
        <v>75387.67</v>
      </c>
      <c r="D308" s="97">
        <v>0</v>
      </c>
      <c r="E308" s="20"/>
    </row>
    <row r="309" spans="2:5" ht="15">
      <c r="B309" s="19" t="s">
        <v>241</v>
      </c>
      <c r="C309" s="20">
        <v>30802.95</v>
      </c>
      <c r="D309" s="97">
        <v>0.04</v>
      </c>
      <c r="E309" s="20"/>
    </row>
    <row r="310" spans="2:5" ht="15">
      <c r="B310" s="19" t="s">
        <v>242</v>
      </c>
      <c r="C310" s="20">
        <v>8895.1200000000008</v>
      </c>
      <c r="D310" s="97">
        <v>0.01</v>
      </c>
      <c r="E310" s="20"/>
    </row>
    <row r="311" spans="2:5" ht="15">
      <c r="B311" s="19" t="s">
        <v>243</v>
      </c>
      <c r="C311" s="20">
        <v>16433.46</v>
      </c>
      <c r="D311" s="97">
        <v>0.02</v>
      </c>
      <c r="E311" s="20"/>
    </row>
    <row r="312" spans="2:5" ht="15">
      <c r="B312" s="19" t="s">
        <v>244</v>
      </c>
      <c r="C312" s="20">
        <v>25372.080000000002</v>
      </c>
      <c r="D312" s="97">
        <v>0.03</v>
      </c>
      <c r="E312" s="20"/>
    </row>
    <row r="313" spans="2:5" ht="15">
      <c r="B313" s="19" t="s">
        <v>245</v>
      </c>
      <c r="C313" s="20">
        <v>490848.58</v>
      </c>
      <c r="D313" s="20">
        <v>0.6</v>
      </c>
      <c r="E313" s="20">
        <v>0</v>
      </c>
    </row>
    <row r="314" spans="2:5" ht="15">
      <c r="B314" s="19" t="s">
        <v>246</v>
      </c>
      <c r="C314" s="20">
        <v>29490.21</v>
      </c>
      <c r="D314" s="20">
        <v>0.04</v>
      </c>
      <c r="E314" s="20"/>
    </row>
    <row r="315" spans="2:5" ht="15">
      <c r="B315" s="19" t="s">
        <v>247</v>
      </c>
      <c r="C315" s="20">
        <v>8041.38</v>
      </c>
      <c r="D315" s="20">
        <v>0.01</v>
      </c>
      <c r="E315" s="20"/>
    </row>
    <row r="316" spans="2:5" ht="15">
      <c r="B316" s="19" t="s">
        <v>248</v>
      </c>
      <c r="C316" s="20">
        <v>49267.61</v>
      </c>
      <c r="D316" s="20">
        <v>0.06</v>
      </c>
      <c r="E316" s="20"/>
    </row>
    <row r="317" spans="2:5" ht="15">
      <c r="B317" s="19" t="s">
        <v>249</v>
      </c>
      <c r="C317" s="20">
        <v>2030.09</v>
      </c>
      <c r="D317" s="97">
        <v>0</v>
      </c>
      <c r="E317" s="20"/>
    </row>
    <row r="318" spans="2:5" ht="15">
      <c r="B318" s="19" t="s">
        <v>250</v>
      </c>
      <c r="C318" s="20">
        <v>580.88</v>
      </c>
      <c r="D318" s="97">
        <v>0</v>
      </c>
      <c r="E318" s="20"/>
    </row>
    <row r="319" spans="2:5" ht="15">
      <c r="B319" s="19" t="s">
        <v>251</v>
      </c>
      <c r="C319" s="20">
        <v>7166.67</v>
      </c>
      <c r="D319" s="97">
        <v>0.01</v>
      </c>
      <c r="E319" s="20"/>
    </row>
    <row r="320" spans="2:5" ht="15">
      <c r="B320" s="19" t="s">
        <v>252</v>
      </c>
      <c r="C320" s="20">
        <v>31140.17</v>
      </c>
      <c r="D320" s="97">
        <v>0.04</v>
      </c>
      <c r="E320" s="20"/>
    </row>
    <row r="321" spans="2:5" ht="15">
      <c r="B321" s="19" t="s">
        <v>253</v>
      </c>
      <c r="C321" s="20">
        <v>934924.38</v>
      </c>
      <c r="D321" s="20">
        <v>1.1499999999999999</v>
      </c>
      <c r="E321" s="20">
        <v>0</v>
      </c>
    </row>
    <row r="322" spans="2:5" ht="15">
      <c r="B322" s="19" t="s">
        <v>254</v>
      </c>
      <c r="C322" s="20">
        <v>500.19</v>
      </c>
      <c r="D322" s="97">
        <v>0</v>
      </c>
      <c r="E322" s="20"/>
    </row>
    <row r="323" spans="2:5" ht="15">
      <c r="B323" s="19" t="s">
        <v>255</v>
      </c>
      <c r="C323" s="20">
        <v>55562.83</v>
      </c>
      <c r="D323" s="20">
        <v>7.0000000000000007E-2</v>
      </c>
      <c r="E323" s="20">
        <v>0</v>
      </c>
    </row>
    <row r="324" spans="2:5" ht="15">
      <c r="B324" s="19" t="s">
        <v>256</v>
      </c>
      <c r="C324" s="20">
        <v>198889.86</v>
      </c>
      <c r="D324" s="20">
        <v>0.24</v>
      </c>
      <c r="E324" s="20">
        <v>0</v>
      </c>
    </row>
    <row r="325" spans="2:5" ht="15">
      <c r="B325" s="19" t="s">
        <v>257</v>
      </c>
      <c r="C325" s="20">
        <v>4354</v>
      </c>
      <c r="D325" s="20">
        <v>1.12E-2</v>
      </c>
      <c r="E325" s="20">
        <v>0</v>
      </c>
    </row>
    <row r="326" spans="2:5" ht="15">
      <c r="B326" s="19" t="s">
        <v>258</v>
      </c>
      <c r="C326" s="20">
        <v>841517.34</v>
      </c>
      <c r="D326" s="20">
        <v>1.03</v>
      </c>
      <c r="E326" s="20">
        <v>0</v>
      </c>
    </row>
    <row r="327" spans="2:5" ht="15">
      <c r="B327" s="19" t="s">
        <v>259</v>
      </c>
      <c r="C327" s="20">
        <v>11352.41</v>
      </c>
      <c r="D327" s="20">
        <v>0.01</v>
      </c>
      <c r="E327" s="20">
        <v>0</v>
      </c>
    </row>
    <row r="328" spans="2:5" ht="15">
      <c r="B328" s="19" t="s">
        <v>260</v>
      </c>
      <c r="C328" s="20">
        <v>152872.74</v>
      </c>
      <c r="D328" s="20">
        <v>0.19</v>
      </c>
      <c r="E328" s="20">
        <v>0</v>
      </c>
    </row>
    <row r="329" spans="2:5" ht="15">
      <c r="B329" s="19" t="s">
        <v>261</v>
      </c>
      <c r="C329" s="20">
        <v>1193076.32</v>
      </c>
      <c r="D329" s="20">
        <v>1.46</v>
      </c>
      <c r="E329" s="20">
        <v>0</v>
      </c>
    </row>
    <row r="330" spans="2:5" ht="15">
      <c r="B330" s="19" t="s">
        <v>262</v>
      </c>
      <c r="C330" s="20">
        <v>170880</v>
      </c>
      <c r="D330" s="20">
        <v>0.21</v>
      </c>
      <c r="E330" s="20">
        <v>0</v>
      </c>
    </row>
    <row r="331" spans="2:5" ht="15">
      <c r="B331" s="19" t="s">
        <v>263</v>
      </c>
      <c r="C331" s="20">
        <v>634159</v>
      </c>
      <c r="D331" s="20">
        <v>0.78</v>
      </c>
      <c r="E331" s="20">
        <v>0</v>
      </c>
    </row>
    <row r="332" spans="2:5" ht="15">
      <c r="B332" s="19" t="s">
        <v>264</v>
      </c>
      <c r="C332" s="20">
        <v>19208.7</v>
      </c>
      <c r="D332" s="20">
        <v>0.02</v>
      </c>
      <c r="E332" s="20"/>
    </row>
    <row r="333" spans="2:5" ht="15">
      <c r="B333" s="19" t="s">
        <v>265</v>
      </c>
      <c r="C333" s="20">
        <v>1665557.05</v>
      </c>
      <c r="D333" s="20">
        <v>2.04</v>
      </c>
      <c r="E333" s="20">
        <v>0</v>
      </c>
    </row>
    <row r="334" spans="2:5" ht="15">
      <c r="B334" s="19" t="s">
        <v>266</v>
      </c>
      <c r="C334" s="20">
        <v>94610.62</v>
      </c>
      <c r="D334" s="20">
        <v>0.12</v>
      </c>
      <c r="E334" s="20"/>
    </row>
    <row r="335" spans="2:5" ht="15">
      <c r="B335" s="19" t="s">
        <v>267</v>
      </c>
      <c r="C335" s="20">
        <v>137047</v>
      </c>
      <c r="D335" s="20">
        <v>0.17</v>
      </c>
      <c r="E335" s="20">
        <v>0</v>
      </c>
    </row>
    <row r="336" spans="2:5" ht="15">
      <c r="B336" s="19" t="s">
        <v>268</v>
      </c>
      <c r="C336" s="20">
        <v>7770.97</v>
      </c>
      <c r="D336" s="20">
        <v>0.01</v>
      </c>
      <c r="E336" s="20"/>
    </row>
    <row r="337" spans="2:5" ht="15">
      <c r="B337" s="19" t="s">
        <v>269</v>
      </c>
      <c r="C337" s="20">
        <v>1595606.41</v>
      </c>
      <c r="D337" s="20">
        <v>1.96</v>
      </c>
      <c r="E337" s="20"/>
    </row>
    <row r="338" spans="2:5" ht="15">
      <c r="B338" s="19" t="s">
        <v>270</v>
      </c>
      <c r="C338" s="20">
        <v>22040</v>
      </c>
      <c r="D338" s="20">
        <v>0.03</v>
      </c>
      <c r="E338" s="20"/>
    </row>
    <row r="339" spans="2:5" ht="15">
      <c r="B339" s="19" t="s">
        <v>271</v>
      </c>
      <c r="C339" s="20">
        <v>252063.2</v>
      </c>
      <c r="D339" s="20">
        <v>0.31</v>
      </c>
      <c r="E339" s="20"/>
    </row>
    <row r="340" spans="2:5" ht="15">
      <c r="B340" s="19" t="s">
        <v>272</v>
      </c>
      <c r="C340" s="20">
        <v>71040.89</v>
      </c>
      <c r="D340" s="20">
        <v>0.09</v>
      </c>
      <c r="E340" s="20"/>
    </row>
    <row r="341" spans="2:5" ht="15">
      <c r="B341" s="19" t="s">
        <v>273</v>
      </c>
      <c r="C341" s="20">
        <v>41114.67</v>
      </c>
      <c r="D341" s="20">
        <v>0.05</v>
      </c>
      <c r="E341" s="20"/>
    </row>
    <row r="342" spans="2:5" ht="15">
      <c r="B342" s="19" t="s">
        <v>274</v>
      </c>
      <c r="C342" s="20">
        <v>105676.3</v>
      </c>
      <c r="D342" s="20">
        <v>0.13</v>
      </c>
      <c r="E342" s="20">
        <v>0</v>
      </c>
    </row>
    <row r="343" spans="2:5" ht="15">
      <c r="B343" s="19" t="s">
        <v>275</v>
      </c>
      <c r="C343" s="20">
        <v>330906.23999999999</v>
      </c>
      <c r="D343" s="20">
        <v>0.41</v>
      </c>
      <c r="E343" s="20"/>
    </row>
    <row r="344" spans="2:5" ht="15">
      <c r="B344" s="19" t="s">
        <v>276</v>
      </c>
      <c r="C344" s="20">
        <v>1567358.56</v>
      </c>
      <c r="D344" s="20">
        <v>1.92</v>
      </c>
      <c r="E344" s="20">
        <v>0</v>
      </c>
    </row>
    <row r="345" spans="2:5" ht="15">
      <c r="B345" s="19" t="s">
        <v>277</v>
      </c>
      <c r="C345" s="20">
        <v>24446.68</v>
      </c>
      <c r="D345" s="20">
        <v>0.03</v>
      </c>
      <c r="E345" s="20">
        <v>0</v>
      </c>
    </row>
    <row r="346" spans="2:5" ht="15">
      <c r="B346" s="19" t="s">
        <v>278</v>
      </c>
      <c r="C346" s="20">
        <v>8000</v>
      </c>
      <c r="D346" s="20">
        <v>0.01</v>
      </c>
      <c r="E346" s="20"/>
    </row>
    <row r="347" spans="2:5" ht="15">
      <c r="B347" s="19" t="s">
        <v>279</v>
      </c>
      <c r="C347" s="20">
        <v>39231.15</v>
      </c>
      <c r="D347" s="20">
        <v>0.05</v>
      </c>
      <c r="E347" s="20"/>
    </row>
    <row r="348" spans="2:5" ht="15">
      <c r="B348" s="19" t="s">
        <v>280</v>
      </c>
      <c r="C348" s="20">
        <v>48524.4</v>
      </c>
      <c r="D348" s="20">
        <v>0.06</v>
      </c>
      <c r="E348" s="20">
        <v>0</v>
      </c>
    </row>
    <row r="349" spans="2:5" ht="15">
      <c r="B349" s="19" t="s">
        <v>281</v>
      </c>
      <c r="C349" s="20">
        <v>133555.68</v>
      </c>
      <c r="D349" s="20">
        <v>0.16</v>
      </c>
      <c r="E349" s="20">
        <v>0</v>
      </c>
    </row>
    <row r="350" spans="2:5" ht="15">
      <c r="B350" s="19" t="s">
        <v>282</v>
      </c>
      <c r="C350" s="20">
        <v>23972.97</v>
      </c>
      <c r="D350" s="20">
        <v>0.03</v>
      </c>
      <c r="E350" s="20">
        <v>0</v>
      </c>
    </row>
    <row r="351" spans="2:5" ht="15">
      <c r="B351" s="19" t="s">
        <v>283</v>
      </c>
      <c r="C351" s="20">
        <v>248513.93</v>
      </c>
      <c r="D351" s="20">
        <v>0.3</v>
      </c>
      <c r="E351" s="20">
        <v>0</v>
      </c>
    </row>
    <row r="352" spans="2:5" ht="15">
      <c r="B352" s="19" t="s">
        <v>284</v>
      </c>
      <c r="C352" s="20">
        <v>147788.32</v>
      </c>
      <c r="D352" s="20">
        <v>0.18</v>
      </c>
      <c r="E352" s="20">
        <v>0</v>
      </c>
    </row>
    <row r="353" spans="2:7" ht="15">
      <c r="B353" s="19" t="s">
        <v>285</v>
      </c>
      <c r="C353" s="20">
        <v>84190.47</v>
      </c>
      <c r="D353" s="20">
        <v>0.1</v>
      </c>
      <c r="E353" s="20">
        <v>0</v>
      </c>
    </row>
    <row r="354" spans="2:7" ht="15">
      <c r="B354" s="19" t="s">
        <v>286</v>
      </c>
      <c r="C354" s="20">
        <v>26118.42</v>
      </c>
      <c r="D354" s="20">
        <v>0.03</v>
      </c>
      <c r="E354" s="20">
        <v>0</v>
      </c>
    </row>
    <row r="355" spans="2:7" ht="15">
      <c r="B355" s="19" t="s">
        <v>287</v>
      </c>
      <c r="C355" s="20">
        <v>458568.16</v>
      </c>
      <c r="D355" s="20">
        <v>0.56000000000000005</v>
      </c>
      <c r="E355" s="20">
        <v>0</v>
      </c>
    </row>
    <row r="356" spans="2:7" ht="15">
      <c r="B356" s="19" t="s">
        <v>288</v>
      </c>
      <c r="C356" s="20">
        <v>1066349.28</v>
      </c>
      <c r="D356" s="20">
        <v>1.34</v>
      </c>
      <c r="E356" s="20">
        <v>0</v>
      </c>
    </row>
    <row r="357" spans="2:7" ht="15">
      <c r="B357" s="19" t="s">
        <v>289</v>
      </c>
      <c r="C357" s="20">
        <v>1750372.67</v>
      </c>
      <c r="D357" s="20">
        <v>2.15</v>
      </c>
      <c r="E357" s="20">
        <v>0</v>
      </c>
    </row>
    <row r="358" spans="2:7" ht="15.75" customHeight="1">
      <c r="B358" s="96"/>
      <c r="C358" s="26">
        <v>81517972.560000002</v>
      </c>
      <c r="D358" s="26">
        <v>100</v>
      </c>
      <c r="E358" s="18"/>
    </row>
    <row r="362" spans="2:7">
      <c r="B362" s="9" t="s">
        <v>290</v>
      </c>
    </row>
    <row r="364" spans="2:7" ht="28.5" customHeight="1">
      <c r="B364" s="60" t="s">
        <v>291</v>
      </c>
      <c r="C364" s="61" t="s">
        <v>50</v>
      </c>
      <c r="D364" s="91" t="s">
        <v>51</v>
      </c>
      <c r="E364" s="91" t="s">
        <v>292</v>
      </c>
      <c r="F364" s="98" t="s">
        <v>9</v>
      </c>
      <c r="G364" s="61" t="s">
        <v>170</v>
      </c>
    </row>
    <row r="365" spans="2:7" ht="15">
      <c r="B365" s="19" t="s">
        <v>293</v>
      </c>
      <c r="C365" s="20">
        <v>8657.77</v>
      </c>
      <c r="D365" s="20">
        <v>8657.77</v>
      </c>
      <c r="E365" s="20">
        <v>0</v>
      </c>
      <c r="F365" s="20">
        <v>0</v>
      </c>
      <c r="G365" s="43">
        <v>0</v>
      </c>
    </row>
    <row r="366" spans="2:7" ht="15">
      <c r="B366" s="19" t="s">
        <v>294</v>
      </c>
      <c r="C366" s="20">
        <v>-117756338.12</v>
      </c>
      <c r="D366" s="20">
        <v>-117756338.12</v>
      </c>
      <c r="E366" s="20">
        <v>0</v>
      </c>
      <c r="F366" s="20">
        <v>0</v>
      </c>
      <c r="G366" s="43">
        <v>0</v>
      </c>
    </row>
    <row r="367" spans="2:7" ht="15">
      <c r="B367" s="19" t="s">
        <v>295</v>
      </c>
      <c r="C367" s="20">
        <v>-16066860</v>
      </c>
      <c r="D367" s="20">
        <v>-1470871.16</v>
      </c>
      <c r="E367" s="20">
        <v>14595988.84</v>
      </c>
      <c r="F367" s="20">
        <v>0</v>
      </c>
      <c r="G367" s="43">
        <v>0</v>
      </c>
    </row>
    <row r="368" spans="2:7" ht="15">
      <c r="B368" s="19" t="s">
        <v>296</v>
      </c>
      <c r="C368" s="20">
        <v>-36160264.18</v>
      </c>
      <c r="D368" s="20">
        <v>-2333358.88</v>
      </c>
      <c r="E368" s="20">
        <v>33826905.299999997</v>
      </c>
      <c r="F368" s="20">
        <v>0</v>
      </c>
      <c r="G368" s="43">
        <v>0</v>
      </c>
    </row>
    <row r="369" spans="2:7" ht="15">
      <c r="B369" s="19" t="s">
        <v>297</v>
      </c>
      <c r="C369" s="20">
        <v>-3190886.55</v>
      </c>
      <c r="D369" s="20">
        <v>-387021.91</v>
      </c>
      <c r="E369" s="20">
        <v>2803864.64</v>
      </c>
      <c r="F369" s="20">
        <v>0</v>
      </c>
      <c r="G369" s="43">
        <v>0</v>
      </c>
    </row>
    <row r="370" spans="2:7" ht="15">
      <c r="B370" s="19" t="s">
        <v>298</v>
      </c>
      <c r="C370" s="20">
        <v>-7419480.7999999998</v>
      </c>
      <c r="D370" s="20">
        <v>-2962247.34</v>
      </c>
      <c r="E370" s="20">
        <v>4457233.46</v>
      </c>
      <c r="F370" s="20">
        <v>0</v>
      </c>
      <c r="G370" s="43">
        <v>0</v>
      </c>
    </row>
    <row r="371" spans="2:7" ht="15">
      <c r="B371" s="19" t="s">
        <v>299</v>
      </c>
      <c r="C371" s="20">
        <v>-3400537.37</v>
      </c>
      <c r="D371" s="20"/>
      <c r="E371" s="20">
        <v>3400537.37</v>
      </c>
      <c r="F371" s="20">
        <v>0</v>
      </c>
      <c r="G371" s="43">
        <v>0</v>
      </c>
    </row>
    <row r="372" spans="2:7" ht="15">
      <c r="B372" s="19" t="s">
        <v>300</v>
      </c>
      <c r="C372" s="20">
        <v>-13333333.32</v>
      </c>
      <c r="D372" s="20"/>
      <c r="E372" s="20">
        <v>13333333.32</v>
      </c>
      <c r="F372" s="20">
        <v>0</v>
      </c>
      <c r="G372" s="43">
        <v>0</v>
      </c>
    </row>
    <row r="373" spans="2:7" ht="15">
      <c r="B373" s="19" t="s">
        <v>301</v>
      </c>
      <c r="C373" s="20">
        <v>-654087.78</v>
      </c>
      <c r="D373" s="20"/>
      <c r="E373" s="20">
        <v>654087.78</v>
      </c>
      <c r="F373" s="20">
        <v>0</v>
      </c>
      <c r="G373" s="43">
        <v>0</v>
      </c>
    </row>
    <row r="374" spans="2:7" ht="15">
      <c r="B374" s="19" t="s">
        <v>302</v>
      </c>
      <c r="C374" s="20">
        <v>-612914.22</v>
      </c>
      <c r="D374" s="20"/>
      <c r="E374" s="20">
        <v>612914.22</v>
      </c>
      <c r="F374" s="20">
        <v>0</v>
      </c>
      <c r="G374" s="43">
        <v>0</v>
      </c>
    </row>
    <row r="375" spans="2:7" ht="15">
      <c r="B375" s="19" t="s">
        <v>303</v>
      </c>
      <c r="C375" s="20">
        <v>-23607791.079999998</v>
      </c>
      <c r="D375" s="20">
        <v>-23607791.079999998</v>
      </c>
      <c r="E375" s="20">
        <v>0</v>
      </c>
      <c r="F375" s="20">
        <v>0</v>
      </c>
      <c r="G375" s="43">
        <v>0</v>
      </c>
    </row>
    <row r="376" spans="2:7" ht="15">
      <c r="B376" s="19" t="s">
        <v>304</v>
      </c>
      <c r="C376" s="20">
        <v>-87890726.579999998</v>
      </c>
      <c r="D376" s="20">
        <v>-87890726.579999998</v>
      </c>
      <c r="E376" s="20">
        <v>0</v>
      </c>
      <c r="F376" s="20">
        <v>0</v>
      </c>
      <c r="G376" s="43">
        <v>0</v>
      </c>
    </row>
    <row r="377" spans="2:7" ht="15">
      <c r="B377" s="19" t="s">
        <v>305</v>
      </c>
      <c r="C377" s="20">
        <v>-2118785.91</v>
      </c>
      <c r="D377" s="20">
        <v>-5309672.46</v>
      </c>
      <c r="E377" s="20">
        <v>-3190886.55</v>
      </c>
      <c r="F377" s="20">
        <v>0</v>
      </c>
      <c r="G377" s="43">
        <v>0</v>
      </c>
    </row>
    <row r="378" spans="2:7" ht="15">
      <c r="B378" s="19" t="s">
        <v>306</v>
      </c>
      <c r="C378" s="20">
        <v>-39361459.159999996</v>
      </c>
      <c r="D378" s="20">
        <v>-46780939.960000001</v>
      </c>
      <c r="E378" s="20">
        <v>-7419480.7999999998</v>
      </c>
      <c r="F378" s="20">
        <v>0</v>
      </c>
      <c r="G378" s="43">
        <v>0</v>
      </c>
    </row>
    <row r="379" spans="2:7" ht="15">
      <c r="B379" s="19" t="s">
        <v>307</v>
      </c>
      <c r="C379" s="20">
        <v>-16705510.050000001</v>
      </c>
      <c r="D379" s="20">
        <v>-20106047.420000002</v>
      </c>
      <c r="E379" s="20">
        <v>-3400537.37</v>
      </c>
      <c r="F379" s="20">
        <v>0</v>
      </c>
      <c r="G379" s="43">
        <v>0</v>
      </c>
    </row>
    <row r="380" spans="2:7" ht="15">
      <c r="B380" s="19" t="s">
        <v>308</v>
      </c>
      <c r="C380" s="20">
        <v>-17861076</v>
      </c>
      <c r="D380" s="20">
        <v>-31194409.32</v>
      </c>
      <c r="E380" s="20">
        <v>-13333333.32</v>
      </c>
      <c r="F380" s="20">
        <v>0</v>
      </c>
      <c r="G380" s="43">
        <v>0</v>
      </c>
    </row>
    <row r="381" spans="2:7" ht="15">
      <c r="B381" s="19" t="s">
        <v>309</v>
      </c>
      <c r="C381" s="20">
        <v>-49762901.420000002</v>
      </c>
      <c r="D381" s="20">
        <v>-65829761.420000002</v>
      </c>
      <c r="E381" s="20">
        <v>-16066860</v>
      </c>
      <c r="F381" s="20">
        <v>0</v>
      </c>
      <c r="G381" s="43">
        <v>0</v>
      </c>
    </row>
    <row r="382" spans="2:7" ht="15">
      <c r="B382" s="19" t="s">
        <v>310</v>
      </c>
      <c r="C382" s="20">
        <v>-5228003.78</v>
      </c>
      <c r="D382" s="20">
        <v>-41388267.960000001</v>
      </c>
      <c r="E382" s="20">
        <v>-36160264.18</v>
      </c>
      <c r="F382" s="20">
        <v>0</v>
      </c>
      <c r="G382" s="43">
        <v>0</v>
      </c>
    </row>
    <row r="383" spans="2:7" ht="15">
      <c r="B383" s="19" t="s">
        <v>311</v>
      </c>
      <c r="C383" s="20">
        <v>-549100</v>
      </c>
      <c r="D383" s="20">
        <v>-1203187.78</v>
      </c>
      <c r="E383" s="20">
        <v>-654087.78</v>
      </c>
      <c r="F383" s="20">
        <v>0</v>
      </c>
      <c r="G383" s="43">
        <v>0</v>
      </c>
    </row>
    <row r="384" spans="2:7" ht="15">
      <c r="B384" s="19" t="s">
        <v>312</v>
      </c>
      <c r="C384" s="20">
        <v>-250000</v>
      </c>
      <c r="D384" s="20">
        <v>-862914.22</v>
      </c>
      <c r="E384" s="20">
        <v>-612914.22</v>
      </c>
      <c r="F384" s="20">
        <v>0</v>
      </c>
      <c r="G384" s="43">
        <v>0</v>
      </c>
    </row>
    <row r="385" spans="2:7" ht="15">
      <c r="B385" s="19" t="s">
        <v>313</v>
      </c>
      <c r="C385" s="20">
        <v>-178652.1</v>
      </c>
      <c r="D385" s="20">
        <v>-178652.1</v>
      </c>
      <c r="E385" s="20">
        <v>0</v>
      </c>
      <c r="F385" s="20">
        <v>0</v>
      </c>
      <c r="G385" s="43">
        <v>0</v>
      </c>
    </row>
    <row r="386" spans="2:7" ht="15">
      <c r="B386" s="19" t="s">
        <v>314</v>
      </c>
      <c r="C386" s="20">
        <v>-3364</v>
      </c>
      <c r="D386" s="20">
        <v>-3364</v>
      </c>
      <c r="E386" s="20">
        <v>0</v>
      </c>
      <c r="F386" s="20">
        <v>0</v>
      </c>
      <c r="G386" s="43">
        <v>0</v>
      </c>
    </row>
    <row r="387" spans="2:7" ht="19.5" customHeight="1">
      <c r="B387" s="96"/>
      <c r="C387" s="26">
        <v>-442103414.64999998</v>
      </c>
      <c r="D387" s="26">
        <v>-4492569013.9399996</v>
      </c>
      <c r="E387" s="26">
        <v>-7153499.29</v>
      </c>
      <c r="F387" s="99"/>
      <c r="G387" s="100"/>
    </row>
    <row r="389" spans="2:7">
      <c r="B389" s="101"/>
      <c r="C389" s="101"/>
      <c r="D389" s="101"/>
      <c r="E389" s="101"/>
      <c r="F389" s="101"/>
    </row>
    <row r="390" spans="2:7" ht="27" customHeight="1">
      <c r="B390" s="75" t="s">
        <v>315</v>
      </c>
      <c r="C390" s="76" t="s">
        <v>50</v>
      </c>
      <c r="D390" s="18" t="s">
        <v>51</v>
      </c>
      <c r="E390" s="18" t="s">
        <v>292</v>
      </c>
      <c r="F390" s="102" t="s">
        <v>170</v>
      </c>
    </row>
    <row r="391" spans="2:7" ht="15">
      <c r="B391" s="19" t="s">
        <v>316</v>
      </c>
      <c r="C391" s="20">
        <v>6225927.7999999998</v>
      </c>
      <c r="D391" s="20">
        <v>-27679412.210000001</v>
      </c>
      <c r="E391" s="20">
        <v>-33905340.009999998</v>
      </c>
      <c r="F391" s="43">
        <v>0</v>
      </c>
    </row>
    <row r="392" spans="2:7" ht="15">
      <c r="B392" s="19" t="s">
        <v>317</v>
      </c>
      <c r="C392" s="20">
        <v>-2232.36</v>
      </c>
      <c r="D392" s="20">
        <v>-2232.36</v>
      </c>
      <c r="E392" s="20">
        <v>0</v>
      </c>
      <c r="F392" s="43">
        <v>0</v>
      </c>
    </row>
    <row r="393" spans="2:7" ht="15">
      <c r="B393" s="19" t="s">
        <v>318</v>
      </c>
      <c r="C393" s="20">
        <v>5906463.0199999996</v>
      </c>
      <c r="D393" s="20">
        <v>5906463.0199999996</v>
      </c>
      <c r="E393" s="20">
        <v>0</v>
      </c>
      <c r="F393" s="43">
        <v>0</v>
      </c>
    </row>
    <row r="394" spans="2:7" ht="15">
      <c r="B394" s="19" t="s">
        <v>319</v>
      </c>
      <c r="C394" s="20">
        <v>3420830.03</v>
      </c>
      <c r="D394" s="20">
        <v>3420830.03</v>
      </c>
      <c r="E394" s="20">
        <v>0</v>
      </c>
      <c r="F394" s="43">
        <v>0</v>
      </c>
    </row>
    <row r="395" spans="2:7" ht="15">
      <c r="B395" s="19" t="s">
        <v>320</v>
      </c>
      <c r="C395" s="20">
        <v>3551245.05</v>
      </c>
      <c r="D395" s="20">
        <v>3551245.05</v>
      </c>
      <c r="E395" s="20">
        <v>0</v>
      </c>
      <c r="F395" s="43">
        <v>0</v>
      </c>
    </row>
    <row r="396" spans="2:7" ht="15">
      <c r="B396" s="19" t="s">
        <v>321</v>
      </c>
      <c r="C396" s="20">
        <v>3010412.17</v>
      </c>
      <c r="D396" s="20">
        <v>3010412.17</v>
      </c>
      <c r="E396" s="20">
        <v>0</v>
      </c>
      <c r="F396" s="43">
        <v>0</v>
      </c>
    </row>
    <row r="397" spans="2:7" ht="15">
      <c r="B397" s="19" t="s">
        <v>322</v>
      </c>
      <c r="C397" s="20">
        <v>3083863.41</v>
      </c>
      <c r="D397" s="20">
        <v>3083863.41</v>
      </c>
      <c r="E397" s="20">
        <v>0</v>
      </c>
      <c r="F397" s="43">
        <v>0</v>
      </c>
    </row>
    <row r="398" spans="2:7" ht="15">
      <c r="B398" s="19" t="s">
        <v>323</v>
      </c>
      <c r="C398" s="20">
        <v>3918317.38</v>
      </c>
      <c r="D398" s="20">
        <v>3918317.38</v>
      </c>
      <c r="E398" s="20">
        <v>0</v>
      </c>
      <c r="F398" s="43">
        <v>0</v>
      </c>
    </row>
    <row r="399" spans="2:7" ht="15">
      <c r="B399" s="19" t="s">
        <v>324</v>
      </c>
      <c r="C399" s="20">
        <v>8190672.5599999996</v>
      </c>
      <c r="D399" s="20">
        <v>8190672.5599999996</v>
      </c>
      <c r="E399" s="20">
        <v>0</v>
      </c>
      <c r="F399" s="43">
        <v>0</v>
      </c>
    </row>
    <row r="400" spans="2:7" ht="15">
      <c r="B400" s="19" t="s">
        <v>325</v>
      </c>
      <c r="C400" s="20">
        <v>16471067.77</v>
      </c>
      <c r="D400" s="20">
        <v>16471067.77</v>
      </c>
      <c r="E400" s="20">
        <v>0</v>
      </c>
      <c r="F400" s="43">
        <v>0</v>
      </c>
    </row>
    <row r="401" spans="2:6" ht="15">
      <c r="B401" s="19" t="s">
        <v>326</v>
      </c>
      <c r="C401" s="20">
        <v>23811996.640000001</v>
      </c>
      <c r="D401" s="20">
        <v>23811996.640000001</v>
      </c>
      <c r="E401" s="20">
        <v>0</v>
      </c>
      <c r="F401" s="43"/>
    </row>
    <row r="402" spans="2:6" ht="15">
      <c r="B402" s="19" t="s">
        <v>327</v>
      </c>
      <c r="C402" s="20">
        <v>18322758.530000001</v>
      </c>
      <c r="D402" s="20">
        <v>18322758.530000001</v>
      </c>
      <c r="E402" s="20">
        <v>0</v>
      </c>
      <c r="F402" s="43"/>
    </row>
    <row r="403" spans="2:6" ht="15">
      <c r="B403" s="19" t="s">
        <v>328</v>
      </c>
      <c r="C403" s="20">
        <v>11437507.779999999</v>
      </c>
      <c r="D403" s="20">
        <v>11437507.779999999</v>
      </c>
      <c r="E403" s="20">
        <v>0</v>
      </c>
      <c r="F403" s="43"/>
    </row>
    <row r="404" spans="2:6" ht="15">
      <c r="B404" s="19" t="s">
        <v>329</v>
      </c>
      <c r="C404" s="20">
        <v>11325261.26</v>
      </c>
      <c r="D404" s="20">
        <v>11325261.26</v>
      </c>
      <c r="E404" s="20">
        <v>0</v>
      </c>
      <c r="F404" s="43"/>
    </row>
    <row r="405" spans="2:6" ht="15">
      <c r="B405" s="19" t="s">
        <v>330</v>
      </c>
      <c r="C405" s="20">
        <v>89088196.530000001</v>
      </c>
      <c r="D405" s="20">
        <v>89088196.530000001</v>
      </c>
      <c r="E405" s="20">
        <v>0</v>
      </c>
      <c r="F405" s="43"/>
    </row>
    <row r="406" spans="2:6" ht="15">
      <c r="B406" s="19" t="s">
        <v>331</v>
      </c>
      <c r="C406" s="20">
        <v>17846859.84</v>
      </c>
      <c r="D406" s="20">
        <v>17846859.84</v>
      </c>
      <c r="E406" s="20">
        <v>0</v>
      </c>
      <c r="F406" s="43"/>
    </row>
    <row r="407" spans="2:6" ht="15">
      <c r="B407" s="19" t="s">
        <v>332</v>
      </c>
      <c r="C407" s="20">
        <v>14080433.609999999</v>
      </c>
      <c r="D407" s="20">
        <v>14067923.59</v>
      </c>
      <c r="E407" s="20">
        <v>-12510.02</v>
      </c>
      <c r="F407" s="43"/>
    </row>
    <row r="408" spans="2:6" ht="15">
      <c r="B408" s="19" t="s">
        <v>333</v>
      </c>
      <c r="C408" s="20">
        <v>0</v>
      </c>
      <c r="D408" s="20">
        <v>12874835.84</v>
      </c>
      <c r="E408" s="20">
        <v>12874835.84</v>
      </c>
      <c r="F408" s="43"/>
    </row>
    <row r="409" spans="2:6" ht="15">
      <c r="B409" s="19" t="s">
        <v>334</v>
      </c>
      <c r="C409" s="20">
        <v>-23141966.219999999</v>
      </c>
      <c r="D409" s="20">
        <v>-24601460.039999999</v>
      </c>
      <c r="E409" s="20">
        <v>-1459493.82</v>
      </c>
      <c r="F409" s="43"/>
    </row>
    <row r="410" spans="2:6" ht="15">
      <c r="B410" s="19" t="s">
        <v>335</v>
      </c>
      <c r="C410" s="20">
        <v>-64274046.530000001</v>
      </c>
      <c r="D410" s="20">
        <v>-65406108.700000003</v>
      </c>
      <c r="E410" s="20">
        <v>-1132062.17</v>
      </c>
      <c r="F410" s="43"/>
    </row>
    <row r="411" spans="2:6" ht="15">
      <c r="B411" s="19" t="s">
        <v>336</v>
      </c>
      <c r="C411" s="20">
        <v>-94093174.349999994</v>
      </c>
      <c r="D411" s="20">
        <v>-94093174.349999994</v>
      </c>
      <c r="E411" s="20">
        <v>0</v>
      </c>
      <c r="F411" s="43"/>
    </row>
    <row r="412" spans="2:6" ht="15">
      <c r="B412" s="19" t="s">
        <v>337</v>
      </c>
      <c r="C412" s="20">
        <v>-43213391.490000002</v>
      </c>
      <c r="D412" s="20">
        <v>-43213391.490000002</v>
      </c>
      <c r="E412" s="20">
        <v>0</v>
      </c>
      <c r="F412" s="43"/>
    </row>
    <row r="413" spans="2:6" ht="15">
      <c r="B413" s="19" t="s">
        <v>338</v>
      </c>
      <c r="C413" s="20">
        <v>-9062.76</v>
      </c>
      <c r="D413" s="20">
        <v>-9062.76</v>
      </c>
      <c r="E413" s="20">
        <v>0</v>
      </c>
      <c r="F413" s="43"/>
    </row>
    <row r="414" spans="2:6" ht="15">
      <c r="B414" s="19" t="s">
        <v>339</v>
      </c>
      <c r="C414" s="20">
        <v>-3025454.4</v>
      </c>
      <c r="D414" s="20">
        <v>-3025454.4</v>
      </c>
      <c r="E414" s="20">
        <v>0</v>
      </c>
      <c r="F414" s="43"/>
    </row>
    <row r="415" spans="2:6" ht="15">
      <c r="B415" s="19" t="s">
        <v>340</v>
      </c>
      <c r="C415" s="20"/>
      <c r="D415" s="20">
        <v>-2912044.19</v>
      </c>
      <c r="E415" s="20">
        <v>12912044.189999999</v>
      </c>
      <c r="F415" s="43"/>
    </row>
    <row r="416" spans="2:6" ht="15">
      <c r="B416" s="19" t="s">
        <v>341</v>
      </c>
      <c r="C416" s="20"/>
      <c r="D416" s="20">
        <v>-550788</v>
      </c>
      <c r="E416" s="20">
        <v>-550788</v>
      </c>
      <c r="F416" s="43"/>
    </row>
    <row r="417" spans="2:6" ht="15">
      <c r="B417" s="19" t="s">
        <v>342</v>
      </c>
      <c r="C417" s="20"/>
      <c r="D417" s="20">
        <v>-15215</v>
      </c>
      <c r="E417" s="20">
        <v>-15215</v>
      </c>
      <c r="F417" s="43"/>
    </row>
    <row r="418" spans="2:6" ht="15">
      <c r="B418" s="19" t="s">
        <v>343</v>
      </c>
      <c r="C418" s="20">
        <v>-300000</v>
      </c>
      <c r="D418" s="20">
        <v>-300000</v>
      </c>
      <c r="E418" s="20">
        <v>0</v>
      </c>
      <c r="F418" s="43"/>
    </row>
    <row r="419" spans="2:6" ht="15">
      <c r="B419" s="19" t="s">
        <v>344</v>
      </c>
      <c r="C419" s="20">
        <v>-1903241.88</v>
      </c>
      <c r="D419" s="20">
        <v>-1903241.88</v>
      </c>
      <c r="E419" s="20">
        <v>0</v>
      </c>
      <c r="F419" s="43"/>
    </row>
    <row r="420" spans="2:6" ht="15">
      <c r="B420" s="19" t="s">
        <v>345</v>
      </c>
      <c r="C420" s="20">
        <v>3503315.59</v>
      </c>
      <c r="D420" s="20">
        <v>10296038.23</v>
      </c>
      <c r="E420" s="20">
        <v>6792722.6399999997</v>
      </c>
      <c r="F420" s="43"/>
    </row>
    <row r="421" spans="2:6" ht="20.25" customHeight="1">
      <c r="B421" s="96"/>
      <c r="C421" s="103">
        <v>9729243.3900000006</v>
      </c>
      <c r="D421" s="103" t="s">
        <v>346</v>
      </c>
      <c r="E421" s="103" t="s">
        <v>347</v>
      </c>
      <c r="F421" s="103"/>
    </row>
    <row r="424" spans="2:6">
      <c r="B424" s="9" t="s">
        <v>348</v>
      </c>
    </row>
    <row r="426" spans="2:6" ht="30.75" customHeight="1">
      <c r="B426" s="75" t="s">
        <v>349</v>
      </c>
      <c r="C426" s="76" t="s">
        <v>50</v>
      </c>
      <c r="D426" s="18" t="s">
        <v>51</v>
      </c>
      <c r="E426" s="18" t="s">
        <v>52</v>
      </c>
    </row>
    <row r="427" spans="2:6" ht="15">
      <c r="B427" s="42" t="s">
        <v>350</v>
      </c>
      <c r="C427" s="43">
        <v>3526607.74</v>
      </c>
      <c r="D427" s="43">
        <v>3611458.34</v>
      </c>
      <c r="E427" s="43">
        <v>84850.6</v>
      </c>
    </row>
    <row r="428" spans="2:6" ht="15">
      <c r="B428" s="42" t="s">
        <v>351</v>
      </c>
      <c r="C428" s="43">
        <v>553721.41</v>
      </c>
      <c r="D428" s="43">
        <v>415327.41</v>
      </c>
      <c r="E428" s="43">
        <v>-138394</v>
      </c>
    </row>
    <row r="429" spans="2:6" ht="15">
      <c r="B429" s="42" t="s">
        <v>352</v>
      </c>
      <c r="C429" s="43">
        <v>80000</v>
      </c>
      <c r="D429" s="43">
        <v>61734.87</v>
      </c>
      <c r="E429" s="43">
        <v>-18265.13</v>
      </c>
    </row>
    <row r="430" spans="2:6" ht="15">
      <c r="B430" s="42" t="s">
        <v>353</v>
      </c>
      <c r="C430" s="43">
        <v>3115761.66</v>
      </c>
      <c r="D430" s="43">
        <v>1829006.55</v>
      </c>
      <c r="E430" s="43">
        <v>-1286755.1100000001</v>
      </c>
    </row>
    <row r="431" spans="2:6" ht="15">
      <c r="B431" s="42" t="s">
        <v>354</v>
      </c>
      <c r="C431" s="43">
        <v>3921863.81</v>
      </c>
      <c r="D431" s="43">
        <v>3926665.25</v>
      </c>
      <c r="E431" s="43">
        <v>4801.4399999999996</v>
      </c>
    </row>
    <row r="432" spans="2:6" ht="15">
      <c r="B432" s="42" t="s">
        <v>355</v>
      </c>
      <c r="C432" s="43">
        <v>86235.23</v>
      </c>
      <c r="D432" s="43">
        <v>1284.5</v>
      </c>
      <c r="E432" s="43">
        <v>-84950.73</v>
      </c>
    </row>
    <row r="433" spans="2:5" ht="15">
      <c r="B433" s="42" t="s">
        <v>356</v>
      </c>
      <c r="C433" s="43">
        <v>172539.69</v>
      </c>
      <c r="D433" s="43">
        <v>172548.43</v>
      </c>
      <c r="E433" s="43">
        <v>8.74</v>
      </c>
    </row>
    <row r="434" spans="2:5" ht="15">
      <c r="B434" s="42" t="s">
        <v>357</v>
      </c>
      <c r="C434" s="43">
        <v>0.28999999999999998</v>
      </c>
      <c r="D434" s="43">
        <v>0.28999999999999998</v>
      </c>
      <c r="E434" s="43">
        <v>0</v>
      </c>
    </row>
    <row r="435" spans="2:5" ht="15">
      <c r="B435" s="42" t="s">
        <v>358</v>
      </c>
      <c r="C435" s="43">
        <v>35006.92</v>
      </c>
      <c r="D435" s="43">
        <v>35008.68</v>
      </c>
      <c r="E435" s="43">
        <v>1.76</v>
      </c>
    </row>
    <row r="436" spans="2:5" ht="15">
      <c r="B436" s="42" t="s">
        <v>359</v>
      </c>
      <c r="C436" s="43">
        <v>293501.57</v>
      </c>
      <c r="D436" s="43">
        <v>293516.42</v>
      </c>
      <c r="E436" s="43">
        <v>14.85</v>
      </c>
    </row>
    <row r="437" spans="2:5" ht="15">
      <c r="B437" s="42" t="s">
        <v>360</v>
      </c>
      <c r="C437" s="43">
        <v>-2229.71</v>
      </c>
      <c r="D437" s="43">
        <v>2229.71</v>
      </c>
      <c r="E437" s="43">
        <v>4456.42</v>
      </c>
    </row>
    <row r="438" spans="2:5" ht="15">
      <c r="B438" s="42" t="s">
        <v>361</v>
      </c>
      <c r="C438" s="43">
        <v>56130.54</v>
      </c>
      <c r="D438" s="43">
        <v>56133.37</v>
      </c>
      <c r="E438" s="43">
        <v>2.83</v>
      </c>
    </row>
    <row r="439" spans="2:5" ht="15">
      <c r="B439" s="42" t="s">
        <v>362</v>
      </c>
      <c r="C439" s="43">
        <v>1.06</v>
      </c>
      <c r="D439" s="43">
        <v>1.06</v>
      </c>
      <c r="E439" s="43">
        <v>0</v>
      </c>
    </row>
    <row r="440" spans="2:5" ht="15">
      <c r="B440" s="42" t="s">
        <v>363</v>
      </c>
      <c r="C440" s="43">
        <v>480219.85</v>
      </c>
      <c r="D440" s="43">
        <v>480244.15</v>
      </c>
      <c r="E440" s="43">
        <v>24.3</v>
      </c>
    </row>
    <row r="441" spans="2:5" ht="15">
      <c r="B441" s="42" t="s">
        <v>364</v>
      </c>
      <c r="C441" s="43">
        <v>0.54</v>
      </c>
      <c r="D441" s="43">
        <v>0.54</v>
      </c>
      <c r="E441" s="43">
        <v>0</v>
      </c>
    </row>
    <row r="442" spans="2:5" ht="15">
      <c r="B442" s="42" t="s">
        <v>365</v>
      </c>
      <c r="C442" s="43">
        <v>265002.90000000002</v>
      </c>
      <c r="D442" s="43">
        <v>265016.28999999998</v>
      </c>
      <c r="E442" s="43">
        <v>13.39</v>
      </c>
    </row>
    <row r="443" spans="2:5" ht="15">
      <c r="B443" s="42" t="s">
        <v>366</v>
      </c>
      <c r="C443" s="43">
        <v>583946.5</v>
      </c>
      <c r="D443" s="43">
        <v>583976.03</v>
      </c>
      <c r="E443" s="43">
        <v>29.53</v>
      </c>
    </row>
    <row r="444" spans="2:5" ht="15">
      <c r="B444" s="42" t="s">
        <v>367</v>
      </c>
      <c r="C444" s="43">
        <v>6326616.9800000004</v>
      </c>
      <c r="D444" s="43">
        <v>6327351.4299999997</v>
      </c>
      <c r="E444" s="43">
        <v>734.45</v>
      </c>
    </row>
    <row r="445" spans="2:5" ht="15">
      <c r="B445" s="42" t="s">
        <v>368</v>
      </c>
      <c r="C445" s="43">
        <v>9556315.5600000005</v>
      </c>
      <c r="D445" s="43">
        <v>388840.53</v>
      </c>
      <c r="E445" s="43">
        <v>-9167475.0299999993</v>
      </c>
    </row>
    <row r="446" spans="2:5" ht="15">
      <c r="B446" s="42" t="s">
        <v>369</v>
      </c>
      <c r="C446" s="43">
        <v>214639.33</v>
      </c>
      <c r="D446" s="43">
        <v>214650.26</v>
      </c>
      <c r="E446" s="43">
        <v>10.93</v>
      </c>
    </row>
    <row r="447" spans="2:5" ht="15">
      <c r="B447" s="42" t="s">
        <v>370</v>
      </c>
      <c r="C447" s="43">
        <v>699197.34</v>
      </c>
      <c r="D447" s="43">
        <v>699232.69</v>
      </c>
      <c r="E447" s="43">
        <v>35.35</v>
      </c>
    </row>
    <row r="448" spans="2:5" ht="15">
      <c r="B448" s="42" t="s">
        <v>371</v>
      </c>
      <c r="C448" s="43">
        <v>377522.72</v>
      </c>
      <c r="D448" s="43">
        <v>377541.81</v>
      </c>
      <c r="E448" s="43">
        <v>19.09</v>
      </c>
    </row>
    <row r="449" spans="2:5" ht="15">
      <c r="B449" s="42" t="s">
        <v>372</v>
      </c>
      <c r="C449" s="43">
        <v>1411048.25</v>
      </c>
      <c r="D449" s="43">
        <v>1877520.9</v>
      </c>
      <c r="E449" s="43">
        <v>466472.65</v>
      </c>
    </row>
    <row r="450" spans="2:5" ht="15">
      <c r="B450" s="42" t="s">
        <v>373</v>
      </c>
      <c r="C450" s="43">
        <v>668703.26</v>
      </c>
      <c r="D450" s="43">
        <v>213137.59</v>
      </c>
      <c r="E450" s="43">
        <v>-455565.67</v>
      </c>
    </row>
    <row r="451" spans="2:5" ht="15">
      <c r="B451" s="42" t="s">
        <v>374</v>
      </c>
      <c r="C451" s="43">
        <v>99735.97</v>
      </c>
      <c r="D451" s="43">
        <v>2.5499999999999998</v>
      </c>
      <c r="E451" s="43">
        <v>-99733.42</v>
      </c>
    </row>
    <row r="452" spans="2:5" ht="15">
      <c r="B452" s="42" t="s">
        <v>375</v>
      </c>
      <c r="C452" s="43">
        <v>3332.09</v>
      </c>
      <c r="D452" s="43">
        <v>25146.59</v>
      </c>
      <c r="E452" s="43">
        <v>21814.5</v>
      </c>
    </row>
    <row r="453" spans="2:5" ht="15">
      <c r="B453" s="42" t="s">
        <v>376</v>
      </c>
      <c r="C453" s="43">
        <v>9979243.6699999999</v>
      </c>
      <c r="D453" s="43">
        <v>9981187.3499999996</v>
      </c>
      <c r="E453" s="43">
        <v>1943.68</v>
      </c>
    </row>
    <row r="454" spans="2:5" ht="15">
      <c r="B454" s="42" t="s">
        <v>377</v>
      </c>
      <c r="C454" s="43">
        <v>1520753.83</v>
      </c>
      <c r="D454" s="43">
        <v>1500753.83</v>
      </c>
      <c r="E454" s="43">
        <v>-20000</v>
      </c>
    </row>
    <row r="455" spans="2:5" ht="15">
      <c r="B455" s="42" t="s">
        <v>378</v>
      </c>
      <c r="C455" s="43">
        <v>671147.41</v>
      </c>
      <c r="D455" s="43">
        <v>296747.95</v>
      </c>
      <c r="E455" s="43">
        <v>-374399.46</v>
      </c>
    </row>
    <row r="456" spans="2:5" ht="15">
      <c r="B456" s="42" t="s">
        <v>379</v>
      </c>
      <c r="C456" s="43">
        <v>86.24</v>
      </c>
      <c r="D456" s="43">
        <v>0</v>
      </c>
      <c r="E456" s="43">
        <v>-86.24</v>
      </c>
    </row>
    <row r="457" spans="2:5" ht="15">
      <c r="B457" s="42" t="s">
        <v>380</v>
      </c>
      <c r="C457" s="43">
        <v>1784020.18</v>
      </c>
      <c r="D457" s="43">
        <v>993720.77</v>
      </c>
      <c r="E457" s="43">
        <v>-790299.41</v>
      </c>
    </row>
    <row r="458" spans="2:5" ht="15">
      <c r="B458" s="42" t="s">
        <v>381</v>
      </c>
      <c r="C458" s="43">
        <v>1500000</v>
      </c>
      <c r="D458" s="43">
        <v>644073.49</v>
      </c>
      <c r="E458" s="43">
        <v>-855926.51</v>
      </c>
    </row>
    <row r="459" spans="2:5" ht="15">
      <c r="B459" s="42" t="s">
        <v>382</v>
      </c>
      <c r="C459" s="104">
        <v>0</v>
      </c>
      <c r="D459" s="43">
        <v>10204488.060000001</v>
      </c>
      <c r="E459" s="43">
        <v>10204488.060000001</v>
      </c>
    </row>
    <row r="460" spans="2:5" ht="15">
      <c r="B460" s="42" t="s">
        <v>383</v>
      </c>
      <c r="C460" s="43">
        <v>-1499262.2</v>
      </c>
      <c r="D460" s="43">
        <v>-1761656.2</v>
      </c>
      <c r="E460" s="43">
        <v>-262394</v>
      </c>
    </row>
    <row r="461" spans="2:5" ht="15">
      <c r="B461" s="42" t="s">
        <v>384</v>
      </c>
      <c r="C461" s="43">
        <v>21169.65</v>
      </c>
      <c r="D461" s="43">
        <v>20763.650000000001</v>
      </c>
      <c r="E461" s="43">
        <v>-406</v>
      </c>
    </row>
    <row r="462" spans="2:5" ht="15">
      <c r="B462" s="42" t="s">
        <v>385</v>
      </c>
      <c r="C462" s="43">
        <v>-667.9</v>
      </c>
      <c r="D462" s="43">
        <v>-667.9</v>
      </c>
      <c r="E462" s="43">
        <v>0</v>
      </c>
    </row>
    <row r="463" spans="2:5" ht="15">
      <c r="B463" s="42" t="s">
        <v>386</v>
      </c>
      <c r="C463" s="43">
        <v>761491.98</v>
      </c>
      <c r="D463" s="43">
        <v>1212758.51</v>
      </c>
      <c r="E463" s="43">
        <v>451266.53</v>
      </c>
    </row>
    <row r="464" spans="2:5" ht="15">
      <c r="B464" s="42" t="s">
        <v>387</v>
      </c>
      <c r="C464" s="43">
        <v>47263404.359999999</v>
      </c>
      <c r="D464" s="43">
        <v>44949745.75</v>
      </c>
      <c r="E464" s="43">
        <v>-2313658.61</v>
      </c>
    </row>
    <row r="465" spans="2:7" ht="15">
      <c r="B465" s="42" t="s">
        <v>11</v>
      </c>
      <c r="C465" s="43">
        <v>4088518.82</v>
      </c>
      <c r="D465" s="43">
        <v>4738623.4400000004</v>
      </c>
      <c r="E465" s="43">
        <v>650104.62</v>
      </c>
    </row>
    <row r="466" spans="2:7" ht="15">
      <c r="B466" s="42" t="s">
        <v>388</v>
      </c>
      <c r="C466" s="43">
        <v>4088518.82</v>
      </c>
      <c r="D466" s="43">
        <v>4738623.4400000004</v>
      </c>
      <c r="E466" s="43">
        <v>650104.62</v>
      </c>
    </row>
    <row r="467" spans="2:7" ht="15">
      <c r="B467" s="42"/>
      <c r="C467" s="104"/>
      <c r="D467" s="43"/>
      <c r="E467" s="43"/>
    </row>
    <row r="468" spans="2:7" ht="15">
      <c r="B468" s="44"/>
      <c r="C468" s="104"/>
      <c r="D468" s="43"/>
      <c r="E468" s="43"/>
    </row>
    <row r="469" spans="2:7" ht="21.75" customHeight="1">
      <c r="B469" s="96"/>
      <c r="C469" s="76">
        <v>51351923.18</v>
      </c>
      <c r="D469" s="76">
        <v>49688369.189999998</v>
      </c>
      <c r="E469" s="76">
        <v>-1663553.99</v>
      </c>
    </row>
    <row r="472" spans="2:7" ht="24" customHeight="1">
      <c r="B472" s="75" t="s">
        <v>389</v>
      </c>
      <c r="C472" s="76" t="s">
        <v>52</v>
      </c>
      <c r="D472" s="18" t="s">
        <v>390</v>
      </c>
      <c r="E472" s="7"/>
    </row>
    <row r="473" spans="2:7" ht="15">
      <c r="B473" s="19" t="s">
        <v>391</v>
      </c>
      <c r="C473" s="20">
        <v>1567498.01</v>
      </c>
      <c r="D473" s="21"/>
      <c r="E473" s="46"/>
    </row>
    <row r="474" spans="2:7" ht="15">
      <c r="B474" s="19" t="s">
        <v>392</v>
      </c>
      <c r="C474" s="20">
        <v>1567498.01</v>
      </c>
      <c r="D474" s="22"/>
      <c r="E474" s="46"/>
    </row>
    <row r="475" spans="2:7" ht="15">
      <c r="B475" s="19" t="s">
        <v>393</v>
      </c>
      <c r="C475" s="20">
        <v>1505135.96</v>
      </c>
      <c r="D475" s="22"/>
      <c r="E475" s="46"/>
    </row>
    <row r="476" spans="2:7" ht="15">
      <c r="B476" s="19" t="s">
        <v>394</v>
      </c>
      <c r="C476" s="20">
        <v>17597.2</v>
      </c>
      <c r="D476" s="22"/>
      <c r="E476" s="46"/>
    </row>
    <row r="477" spans="2:7" ht="15">
      <c r="B477" s="19" t="s">
        <v>395</v>
      </c>
      <c r="C477" s="20">
        <v>347620</v>
      </c>
      <c r="D477" s="22"/>
      <c r="E477" s="46"/>
    </row>
    <row r="478" spans="2:7" ht="15">
      <c r="B478" s="19" t="s">
        <v>396</v>
      </c>
      <c r="C478" s="20">
        <v>1870353.16</v>
      </c>
      <c r="D478" s="22"/>
      <c r="E478" s="46"/>
    </row>
    <row r="479" spans="2:7" ht="15">
      <c r="B479" s="38"/>
      <c r="C479" s="43"/>
      <c r="D479" s="24"/>
      <c r="E479" s="46"/>
      <c r="F479" s="7"/>
      <c r="G479" s="7"/>
    </row>
    <row r="480" spans="2:7" ht="18" customHeight="1">
      <c r="C480" s="18" t="s">
        <v>125</v>
      </c>
      <c r="D480" s="18"/>
      <c r="E480" s="7"/>
      <c r="F480" s="7"/>
      <c r="G480" s="7"/>
    </row>
    <row r="481" spans="2:7">
      <c r="F481" s="7"/>
      <c r="G481" s="7"/>
    </row>
    <row r="482" spans="2:7" ht="15">
      <c r="B482" t="s">
        <v>397</v>
      </c>
      <c r="F482" s="7"/>
      <c r="G482" s="7"/>
    </row>
    <row r="483" spans="2:7">
      <c r="F483" s="7"/>
      <c r="G483" s="7"/>
    </row>
    <row r="484" spans="2:7">
      <c r="F484" s="7"/>
      <c r="G484" s="7"/>
    </row>
    <row r="485" spans="2:7">
      <c r="B485" s="9" t="s">
        <v>398</v>
      </c>
      <c r="F485" s="7"/>
      <c r="G485" s="7"/>
    </row>
    <row r="486" spans="2:7" ht="12" customHeight="1">
      <c r="B486" s="9" t="s">
        <v>399</v>
      </c>
      <c r="F486" s="7"/>
      <c r="G486" s="7"/>
    </row>
    <row r="487" spans="2:7">
      <c r="B487" s="105"/>
      <c r="C487" s="105"/>
      <c r="D487" s="105"/>
      <c r="E487" s="105"/>
      <c r="F487" s="7"/>
      <c r="G487" s="7"/>
    </row>
    <row r="488" spans="2:7">
      <c r="B488" s="106"/>
      <c r="C488" s="106"/>
      <c r="D488" s="106"/>
      <c r="E488" s="106"/>
      <c r="F488" s="7"/>
      <c r="G488" s="7"/>
    </row>
    <row r="489" spans="2:7">
      <c r="B489" s="107" t="s">
        <v>400</v>
      </c>
      <c r="C489" s="108"/>
      <c r="D489" s="108"/>
      <c r="E489" s="109"/>
      <c r="F489" s="7"/>
      <c r="G489" s="7"/>
    </row>
    <row r="490" spans="2:7">
      <c r="B490" s="110" t="s">
        <v>401</v>
      </c>
      <c r="C490" s="111"/>
      <c r="D490" s="111"/>
      <c r="E490" s="112"/>
      <c r="F490" s="7"/>
      <c r="G490" s="113"/>
    </row>
    <row r="491" spans="2:7">
      <c r="B491" s="114" t="s">
        <v>402</v>
      </c>
      <c r="C491" s="115"/>
      <c r="D491" s="115"/>
      <c r="E491" s="116"/>
      <c r="F491" s="7"/>
      <c r="G491" s="113"/>
    </row>
    <row r="492" spans="2:7">
      <c r="B492" s="117" t="s">
        <v>403</v>
      </c>
      <c r="C492" s="118"/>
      <c r="E492" s="119">
        <f>+E494</f>
        <v>63147852.369999997</v>
      </c>
      <c r="F492" s="7"/>
      <c r="G492" s="113"/>
    </row>
    <row r="493" spans="2:7">
      <c r="B493" s="120"/>
      <c r="C493" s="120"/>
      <c r="D493" s="7"/>
      <c r="F493" s="7"/>
      <c r="G493" s="113"/>
    </row>
    <row r="494" spans="2:7">
      <c r="B494" s="121" t="s">
        <v>404</v>
      </c>
      <c r="C494" s="121"/>
      <c r="D494" s="122"/>
      <c r="E494" s="123">
        <v>63147852.369999997</v>
      </c>
      <c r="F494" s="7"/>
      <c r="G494" s="7"/>
    </row>
    <row r="495" spans="2:7">
      <c r="B495" s="124" t="s">
        <v>405</v>
      </c>
      <c r="C495" s="124"/>
      <c r="D495" s="125" t="s">
        <v>406</v>
      </c>
      <c r="E495" s="126"/>
      <c r="F495" s="7"/>
      <c r="G495" s="7"/>
    </row>
    <row r="496" spans="2:7">
      <c r="B496" s="124" t="s">
        <v>407</v>
      </c>
      <c r="C496" s="124"/>
      <c r="D496" s="125" t="s">
        <v>406</v>
      </c>
      <c r="E496" s="126"/>
      <c r="F496" s="7"/>
      <c r="G496" s="7"/>
    </row>
    <row r="497" spans="2:7">
      <c r="B497" s="124" t="s">
        <v>408</v>
      </c>
      <c r="C497" s="124"/>
      <c r="D497" s="125" t="s">
        <v>406</v>
      </c>
      <c r="E497" s="126"/>
      <c r="F497" s="7"/>
      <c r="G497" s="7"/>
    </row>
    <row r="498" spans="2:7">
      <c r="B498" s="124" t="s">
        <v>409</v>
      </c>
      <c r="C498" s="124"/>
      <c r="D498" s="125" t="s">
        <v>406</v>
      </c>
      <c r="E498" s="126"/>
      <c r="F498" s="7"/>
      <c r="G498" s="7"/>
    </row>
    <row r="499" spans="2:7">
      <c r="B499" s="127" t="s">
        <v>410</v>
      </c>
      <c r="C499" s="128"/>
      <c r="D499" s="125">
        <v>0</v>
      </c>
      <c r="E499" s="126"/>
      <c r="F499" s="7"/>
      <c r="G499" s="7"/>
    </row>
    <row r="500" spans="2:7">
      <c r="B500" s="120"/>
      <c r="C500" s="120"/>
      <c r="D500" s="7"/>
      <c r="F500" s="7"/>
      <c r="G500" s="7"/>
    </row>
    <row r="501" spans="2:7">
      <c r="B501" s="121" t="s">
        <v>411</v>
      </c>
      <c r="C501" s="121"/>
      <c r="D501" s="122"/>
      <c r="E501" s="129"/>
      <c r="F501" s="7"/>
      <c r="G501" s="7"/>
    </row>
    <row r="502" spans="2:7">
      <c r="B502" s="124" t="s">
        <v>412</v>
      </c>
      <c r="C502" s="124"/>
      <c r="D502" s="125" t="s">
        <v>406</v>
      </c>
      <c r="E502" s="126"/>
      <c r="F502" s="7"/>
      <c r="G502" s="7"/>
    </row>
    <row r="503" spans="2:7">
      <c r="B503" s="124" t="s">
        <v>413</v>
      </c>
      <c r="C503" s="124"/>
      <c r="D503" s="125" t="s">
        <v>406</v>
      </c>
      <c r="E503" s="126"/>
      <c r="F503" s="7"/>
      <c r="G503" s="7"/>
    </row>
    <row r="504" spans="2:7">
      <c r="B504" s="124" t="s">
        <v>414</v>
      </c>
      <c r="C504" s="124"/>
      <c r="D504" s="125" t="s">
        <v>406</v>
      </c>
      <c r="E504" s="126"/>
      <c r="F504" s="7"/>
      <c r="G504" s="7"/>
    </row>
    <row r="505" spans="2:7">
      <c r="B505" s="130" t="s">
        <v>415</v>
      </c>
      <c r="C505" s="131"/>
      <c r="D505" s="132"/>
      <c r="E505" s="133"/>
      <c r="F505" s="7"/>
      <c r="G505" s="7"/>
    </row>
    <row r="506" spans="2:7">
      <c r="B506" s="120"/>
      <c r="C506" s="120"/>
      <c r="F506" s="7"/>
      <c r="G506" s="7"/>
    </row>
    <row r="507" spans="2:7">
      <c r="B507" s="134" t="s">
        <v>416</v>
      </c>
      <c r="C507" s="134"/>
      <c r="E507" s="135">
        <f>+E494</f>
        <v>63147852.369999997</v>
      </c>
      <c r="F507" s="7"/>
      <c r="G507" s="113"/>
    </row>
    <row r="508" spans="2:7">
      <c r="B508" s="106"/>
      <c r="C508" s="106"/>
      <c r="D508" s="106"/>
      <c r="E508" s="106"/>
      <c r="F508" s="7"/>
      <c r="G508" s="7"/>
    </row>
    <row r="509" spans="2:7">
      <c r="B509" s="106"/>
      <c r="C509" s="106"/>
      <c r="D509" s="106"/>
      <c r="E509" s="106"/>
      <c r="F509" s="7"/>
      <c r="G509" s="7"/>
    </row>
    <row r="510" spans="2:7">
      <c r="B510" s="107" t="s">
        <v>417</v>
      </c>
      <c r="C510" s="108"/>
      <c r="D510" s="108"/>
      <c r="E510" s="109"/>
      <c r="F510" s="7"/>
      <c r="G510" s="7"/>
    </row>
    <row r="511" spans="2:7">
      <c r="B511" s="110" t="s">
        <v>401</v>
      </c>
      <c r="C511" s="111"/>
      <c r="D511" s="111"/>
      <c r="E511" s="112"/>
      <c r="F511" s="7"/>
      <c r="G511" s="7"/>
    </row>
    <row r="512" spans="2:7">
      <c r="B512" s="114" t="s">
        <v>402</v>
      </c>
      <c r="C512" s="115"/>
      <c r="D512" s="115"/>
      <c r="E512" s="116"/>
      <c r="F512" s="7"/>
      <c r="G512" s="7"/>
    </row>
    <row r="513" spans="2:7">
      <c r="B513" s="117" t="s">
        <v>418</v>
      </c>
      <c r="C513" s="118"/>
      <c r="E513" s="136">
        <f>+E518</f>
        <v>201122964.04999998</v>
      </c>
      <c r="F513" s="7"/>
      <c r="G513" s="7"/>
    </row>
    <row r="514" spans="2:7">
      <c r="B514" s="137"/>
      <c r="C514" s="137"/>
      <c r="D514" s="138"/>
      <c r="E514" s="139"/>
      <c r="F514" s="7"/>
      <c r="G514" s="7"/>
    </row>
    <row r="515" spans="2:7">
      <c r="B515" s="137"/>
      <c r="C515" s="137"/>
      <c r="D515" s="138"/>
      <c r="E515" s="139"/>
      <c r="F515" s="7"/>
      <c r="G515" s="7"/>
    </row>
    <row r="516" spans="2:7">
      <c r="B516" s="137"/>
      <c r="C516" s="137"/>
      <c r="D516" s="138"/>
      <c r="E516" s="139"/>
      <c r="F516" s="7"/>
      <c r="G516" s="7"/>
    </row>
    <row r="517" spans="2:7">
      <c r="B517" s="120"/>
      <c r="C517" s="120"/>
      <c r="F517" s="7"/>
      <c r="G517" s="7"/>
    </row>
    <row r="518" spans="2:7">
      <c r="B518" s="140" t="s">
        <v>419</v>
      </c>
      <c r="C518" s="140"/>
      <c r="D518" s="122"/>
      <c r="E518" s="141">
        <v>201122964.04999998</v>
      </c>
      <c r="F518" s="7"/>
      <c r="G518" s="7"/>
    </row>
    <row r="519" spans="2:7">
      <c r="B519" s="124" t="s">
        <v>420</v>
      </c>
      <c r="C519" s="124"/>
      <c r="D519" s="125" t="s">
        <v>406</v>
      </c>
      <c r="E519" s="142"/>
      <c r="F519" s="7"/>
      <c r="G519" s="7"/>
    </row>
    <row r="520" spans="2:7">
      <c r="B520" s="124" t="s">
        <v>421</v>
      </c>
      <c r="C520" s="124"/>
      <c r="D520" s="125" t="s">
        <v>406</v>
      </c>
      <c r="E520" s="142"/>
      <c r="F520" s="7"/>
      <c r="G520" s="7"/>
    </row>
    <row r="521" spans="2:7">
      <c r="B521" s="124" t="s">
        <v>422</v>
      </c>
      <c r="C521" s="124"/>
      <c r="D521" s="125" t="s">
        <v>406</v>
      </c>
      <c r="E521" s="142"/>
      <c r="F521" s="7"/>
      <c r="G521" s="7"/>
    </row>
    <row r="522" spans="2:7">
      <c r="B522" s="124" t="s">
        <v>423</v>
      </c>
      <c r="C522" s="124"/>
      <c r="D522" s="125" t="s">
        <v>406</v>
      </c>
      <c r="E522" s="142"/>
      <c r="F522" s="7"/>
      <c r="G522" s="7"/>
    </row>
    <row r="523" spans="2:7">
      <c r="B523" s="124" t="s">
        <v>424</v>
      </c>
      <c r="C523" s="124"/>
      <c r="D523" s="125" t="s">
        <v>406</v>
      </c>
      <c r="E523" s="142"/>
      <c r="F523" s="7"/>
      <c r="G523" s="113"/>
    </row>
    <row r="524" spans="2:7">
      <c r="B524" s="124" t="s">
        <v>425</v>
      </c>
      <c r="C524" s="124"/>
      <c r="D524" s="125" t="s">
        <v>406</v>
      </c>
      <c r="E524" s="142"/>
      <c r="F524" s="7"/>
      <c r="G524" s="7"/>
    </row>
    <row r="525" spans="2:7">
      <c r="B525" s="124" t="s">
        <v>426</v>
      </c>
      <c r="C525" s="124"/>
      <c r="D525" s="125" t="s">
        <v>406</v>
      </c>
      <c r="E525" s="142"/>
      <c r="F525" s="7"/>
      <c r="G525" s="113"/>
    </row>
    <row r="526" spans="2:7">
      <c r="B526" s="124" t="s">
        <v>427</v>
      </c>
      <c r="C526" s="124"/>
      <c r="D526" s="125" t="s">
        <v>406</v>
      </c>
      <c r="E526" s="142"/>
      <c r="F526" s="7"/>
      <c r="G526" s="7"/>
    </row>
    <row r="527" spans="2:7">
      <c r="B527" s="124" t="s">
        <v>428</v>
      </c>
      <c r="C527" s="124"/>
      <c r="D527" s="125" t="s">
        <v>406</v>
      </c>
      <c r="E527" s="142"/>
      <c r="F527" s="7"/>
      <c r="G527" s="113"/>
    </row>
    <row r="528" spans="2:7">
      <c r="B528" s="124" t="s">
        <v>429</v>
      </c>
      <c r="C528" s="124"/>
      <c r="D528" s="125" t="s">
        <v>406</v>
      </c>
      <c r="E528" s="142"/>
      <c r="F528" s="7"/>
      <c r="G528" s="113"/>
    </row>
    <row r="529" spans="2:8">
      <c r="B529" s="124" t="s">
        <v>430</v>
      </c>
      <c r="C529" s="124"/>
      <c r="D529" s="125" t="s">
        <v>406</v>
      </c>
      <c r="E529" s="142"/>
      <c r="F529" s="7"/>
      <c r="G529" s="113"/>
      <c r="H529" s="143"/>
    </row>
    <row r="530" spans="2:8">
      <c r="B530" s="124" t="s">
        <v>431</v>
      </c>
      <c r="C530" s="124"/>
      <c r="D530" s="125" t="s">
        <v>406</v>
      </c>
      <c r="E530" s="142"/>
      <c r="F530" s="7"/>
      <c r="G530" s="113"/>
      <c r="H530" s="143"/>
    </row>
    <row r="531" spans="2:8">
      <c r="B531" s="124" t="s">
        <v>432</v>
      </c>
      <c r="C531" s="124"/>
      <c r="D531" s="125" t="s">
        <v>406</v>
      </c>
      <c r="E531" s="142"/>
      <c r="F531" s="7"/>
      <c r="G531" s="144"/>
    </row>
    <row r="532" spans="2:8">
      <c r="B532" s="124" t="s">
        <v>433</v>
      </c>
      <c r="C532" s="124"/>
      <c r="D532" s="125" t="s">
        <v>406</v>
      </c>
      <c r="E532" s="142"/>
      <c r="F532" s="7"/>
      <c r="G532" s="7"/>
    </row>
    <row r="533" spans="2:8">
      <c r="B533" s="124" t="s">
        <v>434</v>
      </c>
      <c r="C533" s="124"/>
      <c r="D533" s="125" t="s">
        <v>406</v>
      </c>
      <c r="E533" s="142"/>
      <c r="F533" s="7"/>
      <c r="G533" s="7"/>
    </row>
    <row r="534" spans="2:8" ht="12.75" customHeight="1">
      <c r="B534" s="124" t="s">
        <v>435</v>
      </c>
      <c r="C534" s="124"/>
      <c r="D534" s="125" t="s">
        <v>406</v>
      </c>
      <c r="E534" s="142"/>
      <c r="F534" s="7"/>
      <c r="G534" s="7"/>
    </row>
    <row r="535" spans="2:8">
      <c r="B535" s="145" t="s">
        <v>436</v>
      </c>
      <c r="C535" s="146"/>
      <c r="D535" s="147"/>
      <c r="E535" s="142"/>
      <c r="F535" s="7"/>
      <c r="G535" s="7"/>
    </row>
    <row r="536" spans="2:8">
      <c r="B536" s="120"/>
      <c r="C536" s="120"/>
      <c r="F536" s="7"/>
      <c r="G536" s="7"/>
    </row>
    <row r="537" spans="2:8">
      <c r="B537" s="140" t="s">
        <v>437</v>
      </c>
      <c r="C537" s="140"/>
      <c r="D537" s="122"/>
      <c r="E537" s="141">
        <f>SUM(D537:D544)</f>
        <v>0</v>
      </c>
      <c r="F537" s="7"/>
      <c r="G537" s="7"/>
    </row>
    <row r="538" spans="2:8">
      <c r="B538" s="124" t="s">
        <v>438</v>
      </c>
      <c r="C538" s="124"/>
      <c r="D538" s="125" t="s">
        <v>406</v>
      </c>
      <c r="E538" s="142"/>
      <c r="F538" s="7"/>
      <c r="G538" s="7"/>
    </row>
    <row r="539" spans="2:8">
      <c r="B539" s="124" t="s">
        <v>439</v>
      </c>
      <c r="C539" s="124"/>
      <c r="D539" s="125" t="s">
        <v>406</v>
      </c>
      <c r="E539" s="142"/>
      <c r="F539" s="7"/>
      <c r="G539" s="7"/>
    </row>
    <row r="540" spans="2:8">
      <c r="B540" s="124" t="s">
        <v>440</v>
      </c>
      <c r="C540" s="124"/>
      <c r="D540" s="125" t="s">
        <v>406</v>
      </c>
      <c r="E540" s="142"/>
      <c r="F540" s="7"/>
      <c r="G540" s="7"/>
    </row>
    <row r="541" spans="2:8">
      <c r="B541" s="124" t="s">
        <v>441</v>
      </c>
      <c r="C541" s="124"/>
      <c r="D541" s="125" t="s">
        <v>406</v>
      </c>
      <c r="E541" s="142"/>
      <c r="F541" s="7"/>
      <c r="G541" s="7"/>
    </row>
    <row r="542" spans="2:8">
      <c r="B542" s="124" t="s">
        <v>442</v>
      </c>
      <c r="C542" s="124"/>
      <c r="D542" s="125" t="s">
        <v>406</v>
      </c>
      <c r="E542" s="142"/>
      <c r="F542" s="7"/>
      <c r="G542" s="7"/>
    </row>
    <row r="543" spans="2:8">
      <c r="B543" s="124" t="s">
        <v>443</v>
      </c>
      <c r="C543" s="124"/>
      <c r="D543" s="125" t="s">
        <v>406</v>
      </c>
      <c r="E543" s="142"/>
      <c r="F543" s="7"/>
      <c r="G543" s="7"/>
    </row>
    <row r="544" spans="2:8">
      <c r="B544" s="145" t="s">
        <v>444</v>
      </c>
      <c r="C544" s="146"/>
      <c r="D544" s="125" t="s">
        <v>406</v>
      </c>
      <c r="E544" s="142"/>
      <c r="F544" s="7"/>
      <c r="G544" s="7"/>
    </row>
    <row r="545" spans="2:7">
      <c r="B545" s="120"/>
      <c r="C545" s="120"/>
      <c r="F545" s="7"/>
      <c r="G545" s="7"/>
    </row>
    <row r="546" spans="2:7">
      <c r="B546" s="148" t="s">
        <v>445</v>
      </c>
      <c r="E546" s="135">
        <f>+E507-E513</f>
        <v>-137975111.67999998</v>
      </c>
      <c r="F546" s="113"/>
      <c r="G546" s="113"/>
    </row>
    <row r="547" spans="2:7">
      <c r="F547" s="149"/>
      <c r="G547" s="7"/>
    </row>
    <row r="548" spans="2:7">
      <c r="F548" s="7"/>
      <c r="G548" s="7"/>
    </row>
    <row r="549" spans="2:7">
      <c r="F549" s="150"/>
      <c r="G549" s="7"/>
    </row>
    <row r="550" spans="2:7">
      <c r="F550" s="150"/>
      <c r="G550" s="7"/>
    </row>
    <row r="551" spans="2:7">
      <c r="F551" s="7"/>
      <c r="G551" s="7"/>
    </row>
    <row r="552" spans="2:7">
      <c r="B552" s="151" t="s">
        <v>446</v>
      </c>
      <c r="C552" s="151"/>
      <c r="D552" s="151"/>
      <c r="E552" s="151"/>
      <c r="F552" s="151"/>
      <c r="G552" s="7"/>
    </row>
    <row r="553" spans="2:7">
      <c r="B553" s="152"/>
      <c r="C553" s="152"/>
      <c r="D553" s="152"/>
      <c r="E553" s="152"/>
      <c r="F553" s="152"/>
      <c r="G553" s="7"/>
    </row>
    <row r="554" spans="2:7">
      <c r="B554" s="152"/>
      <c r="C554" s="152"/>
      <c r="D554" s="152"/>
      <c r="E554" s="152"/>
      <c r="F554" s="152"/>
      <c r="G554" s="7"/>
    </row>
    <row r="555" spans="2:7" ht="21" customHeight="1">
      <c r="B555" s="60" t="s">
        <v>447</v>
      </c>
      <c r="C555" s="61" t="s">
        <v>50</v>
      </c>
      <c r="D555" s="91" t="s">
        <v>51</v>
      </c>
      <c r="E555" s="91" t="s">
        <v>52</v>
      </c>
      <c r="F555" s="7"/>
      <c r="G555" s="7"/>
    </row>
    <row r="556" spans="2:7">
      <c r="B556" s="41" t="s">
        <v>448</v>
      </c>
      <c r="C556" s="153">
        <v>0</v>
      </c>
      <c r="D556" s="154"/>
      <c r="E556" s="154"/>
      <c r="F556" s="7"/>
      <c r="G556" s="7"/>
    </row>
    <row r="557" spans="2:7">
      <c r="B557" s="36"/>
      <c r="C557" s="155">
        <v>0</v>
      </c>
      <c r="D557" s="27"/>
      <c r="E557" s="27"/>
      <c r="F557" s="7"/>
      <c r="G557" s="7"/>
    </row>
    <row r="558" spans="2:7">
      <c r="B558" s="38"/>
      <c r="C558" s="156">
        <v>0</v>
      </c>
      <c r="D558" s="157">
        <v>0</v>
      </c>
      <c r="E558" s="157">
        <v>0</v>
      </c>
      <c r="F558" s="7"/>
      <c r="G558" s="7"/>
    </row>
    <row r="559" spans="2:7" ht="21" customHeight="1">
      <c r="C559" s="18">
        <f t="shared" ref="C559:E559" si="4">SUM(C557:C558)</f>
        <v>0</v>
      </c>
      <c r="D559" s="18">
        <f t="shared" si="4"/>
        <v>0</v>
      </c>
      <c r="E559" s="18">
        <f t="shared" si="4"/>
        <v>0</v>
      </c>
      <c r="F559" s="7"/>
      <c r="G559" s="7"/>
    </row>
    <row r="560" spans="2:7">
      <c r="F560" s="7"/>
      <c r="G560" s="7"/>
    </row>
    <row r="561" spans="2:15">
      <c r="F561" s="7"/>
      <c r="G561" s="7"/>
    </row>
    <row r="562" spans="2:15">
      <c r="B562" s="151" t="s">
        <v>449</v>
      </c>
      <c r="C562" s="151"/>
      <c r="D562" s="151"/>
      <c r="E562" s="151"/>
      <c r="F562" s="151"/>
      <c r="G562" s="7"/>
    </row>
    <row r="563" spans="2:15">
      <c r="F563" s="7"/>
      <c r="G563" s="7"/>
    </row>
    <row r="564" spans="2:15">
      <c r="B564" s="158" t="s">
        <v>450</v>
      </c>
      <c r="F564" s="7"/>
      <c r="G564" s="7"/>
    </row>
    <row r="565" spans="2:15" ht="12" customHeight="1">
      <c r="F565" s="7"/>
      <c r="G565" s="7"/>
    </row>
    <row r="566" spans="2:15" ht="12" customHeight="1">
      <c r="F566" s="7"/>
      <c r="G566" s="7"/>
    </row>
    <row r="567" spans="2:15" ht="12" customHeight="1">
      <c r="F567" s="7"/>
      <c r="G567" s="7"/>
    </row>
    <row r="568" spans="2:15" ht="37.5" customHeight="1">
      <c r="G568" s="7"/>
    </row>
    <row r="569" spans="2:15" s="160" customFormat="1" ht="36.75" customHeight="1">
      <c r="B569" s="159"/>
      <c r="E569" s="161"/>
      <c r="F569" s="161"/>
      <c r="G569" s="161"/>
      <c r="H569" s="162"/>
      <c r="I569" s="163"/>
      <c r="J569" s="163"/>
      <c r="K569" s="162"/>
      <c r="L569" s="162"/>
      <c r="M569" s="162"/>
      <c r="N569" s="162"/>
      <c r="O569" s="162"/>
    </row>
    <row r="570" spans="2:15" s="160" customFormat="1" ht="15" customHeight="1">
      <c r="B570" s="164"/>
      <c r="E570" s="165"/>
      <c r="F570" s="165"/>
      <c r="G570" s="165"/>
      <c r="J570" s="159"/>
    </row>
    <row r="571" spans="2:15" s="160" customFormat="1" ht="15" customHeight="1">
      <c r="B571" s="166"/>
      <c r="E571" s="167"/>
      <c r="F571" s="167"/>
      <c r="G571" s="167"/>
      <c r="H571" s="168"/>
      <c r="J571" s="169"/>
    </row>
    <row r="572" spans="2:15">
      <c r="B572" s="106"/>
      <c r="C572" s="106"/>
      <c r="D572" s="106"/>
      <c r="F572" s="106"/>
      <c r="G572" s="106"/>
    </row>
    <row r="573" spans="2:15">
      <c r="B573" s="106"/>
      <c r="C573" s="106"/>
      <c r="D573" s="106"/>
      <c r="E573" s="106"/>
      <c r="F573" s="106"/>
      <c r="G573" s="106"/>
    </row>
    <row r="577" ht="12.75" customHeight="1"/>
    <row r="580" ht="12.75" customHeight="1"/>
  </sheetData>
  <mergeCells count="68">
    <mergeCell ref="E570:G570"/>
    <mergeCell ref="E571:G571"/>
    <mergeCell ref="B543:C543"/>
    <mergeCell ref="B544:C544"/>
    <mergeCell ref="B545:C545"/>
    <mergeCell ref="B552:F552"/>
    <mergeCell ref="B562:F562"/>
    <mergeCell ref="E569:G569"/>
    <mergeCell ref="B537:C537"/>
    <mergeCell ref="B538:C538"/>
    <mergeCell ref="B539:C539"/>
    <mergeCell ref="B540:C540"/>
    <mergeCell ref="B541:C541"/>
    <mergeCell ref="B542:C542"/>
    <mergeCell ref="B531:C531"/>
    <mergeCell ref="B532:C532"/>
    <mergeCell ref="B533:C533"/>
    <mergeCell ref="B534:C534"/>
    <mergeCell ref="B535:C535"/>
    <mergeCell ref="B536:C536"/>
    <mergeCell ref="B525:C525"/>
    <mergeCell ref="B526:C526"/>
    <mergeCell ref="B527:C527"/>
    <mergeCell ref="B528:C528"/>
    <mergeCell ref="B529:C529"/>
    <mergeCell ref="B530:C530"/>
    <mergeCell ref="B519:C519"/>
    <mergeCell ref="B520:C520"/>
    <mergeCell ref="B521:C521"/>
    <mergeCell ref="B522:C522"/>
    <mergeCell ref="B523:C523"/>
    <mergeCell ref="B524:C524"/>
    <mergeCell ref="B510:E510"/>
    <mergeCell ref="B511:E511"/>
    <mergeCell ref="B512:E512"/>
    <mergeCell ref="B513:C513"/>
    <mergeCell ref="B517:C517"/>
    <mergeCell ref="B518:C518"/>
    <mergeCell ref="B502:C502"/>
    <mergeCell ref="B503:C503"/>
    <mergeCell ref="B504:C504"/>
    <mergeCell ref="B505:C505"/>
    <mergeCell ref="B506:C506"/>
    <mergeCell ref="B507:C507"/>
    <mergeCell ref="B496:C496"/>
    <mergeCell ref="B497:C497"/>
    <mergeCell ref="B498:C498"/>
    <mergeCell ref="B499:C499"/>
    <mergeCell ref="B500:C500"/>
    <mergeCell ref="B501:C501"/>
    <mergeCell ref="B490:E490"/>
    <mergeCell ref="B491:E491"/>
    <mergeCell ref="B492:C492"/>
    <mergeCell ref="B493:C493"/>
    <mergeCell ref="B494:C494"/>
    <mergeCell ref="B495:C495"/>
    <mergeCell ref="D231:E231"/>
    <mergeCell ref="D238:E238"/>
    <mergeCell ref="D275:E275"/>
    <mergeCell ref="D286:E286"/>
    <mergeCell ref="B487:E487"/>
    <mergeCell ref="B489:E489"/>
    <mergeCell ref="A1:L1"/>
    <mergeCell ref="A2:L2"/>
    <mergeCell ref="A3:L3"/>
    <mergeCell ref="D68:E68"/>
    <mergeCell ref="D217:E217"/>
    <mergeCell ref="D224:E224"/>
  </mergeCells>
  <dataValidations count="4">
    <dataValidation allowBlank="1" showInputMessage="1" showErrorMessage="1" prompt="Saldo final del periodo que corresponde la cuenta pública presentada (mensual:  enero, febrero, marzo, etc.; trimestral: 1er, 2do, 3ro. o 4to.)." sqref="C166 C213 C220 C227"/>
    <dataValidation allowBlank="1" showInputMessage="1" showErrorMessage="1" prompt="Corresponde al número de la cuenta de acuerdo al Plan de Cuentas emitido por el CONAC (DOF 22/11/2010)." sqref="B166"/>
    <dataValidation allowBlank="1" showInputMessage="1" showErrorMessage="1" prompt="Características cualitativas significativas que les impacten financieramente." sqref="D166:E166 E213 E220 E227"/>
    <dataValidation allowBlank="1" showInputMessage="1" showErrorMessage="1" prompt="Especificar origen de dicho recurso: Federal, Estatal, Municipal, Particulares." sqref="D213 D220 D227"/>
  </dataValidations>
  <pageMargins left="0.7" right="0.7" top="0.75" bottom="0.75" header="0.3" footer="0.3"/>
  <pageSetup scale="42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Jasso Rodriguez</dc:creator>
  <cp:lastModifiedBy>Gustavo Adolfo Jasso Rodriguez</cp:lastModifiedBy>
  <cp:lastPrinted>2018-07-16T19:39:43Z</cp:lastPrinted>
  <dcterms:created xsi:type="dcterms:W3CDTF">2018-07-16T19:35:47Z</dcterms:created>
  <dcterms:modified xsi:type="dcterms:W3CDTF">2018-07-16T19:40:02Z</dcterms:modified>
</cp:coreProperties>
</file>