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FORMACION DISCIPLINA FINANCIERA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E145" i="1" s="1"/>
  <c r="H145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8" i="1" s="1"/>
  <c r="H118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8" i="1" s="1"/>
  <c r="H98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0" i="1" s="1"/>
  <c r="E79" i="1" s="1"/>
  <c r="E81" i="1"/>
  <c r="H81" i="1" s="1"/>
  <c r="G80" i="1"/>
  <c r="G79" i="1" s="1"/>
  <c r="F80" i="1"/>
  <c r="D80" i="1"/>
  <c r="D79" i="1" s="1"/>
  <c r="C80" i="1"/>
  <c r="C79" i="1" s="1"/>
  <c r="F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E70" i="1" s="1"/>
  <c r="H70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E66" i="1"/>
  <c r="H66" i="1" s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E53" i="1" s="1"/>
  <c r="H53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H43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3" i="1" s="1"/>
  <c r="H33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E23" i="1" s="1"/>
  <c r="H23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3" i="1" s="1"/>
  <c r="H13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4" i="1" s="1"/>
  <c r="G154" i="1" s="1"/>
  <c r="F5" i="1"/>
  <c r="D5" i="1"/>
  <c r="D4" i="1" s="1"/>
  <c r="C5" i="1"/>
  <c r="C4" i="1" s="1"/>
  <c r="C154" i="1" s="1"/>
  <c r="F4" i="1"/>
  <c r="F154" i="1" s="1"/>
  <c r="H5" i="1" l="1"/>
  <c r="H4" i="1" s="1"/>
  <c r="D154" i="1"/>
  <c r="H15" i="1"/>
  <c r="H25" i="1"/>
  <c r="H35" i="1"/>
  <c r="H45" i="1"/>
  <c r="H55" i="1"/>
  <c r="H59" i="1"/>
  <c r="H71" i="1"/>
  <c r="H82" i="1"/>
  <c r="H80" i="1" s="1"/>
  <c r="H79" i="1" s="1"/>
  <c r="H90" i="1"/>
  <c r="H100" i="1"/>
  <c r="H110" i="1"/>
  <c r="H120" i="1"/>
  <c r="H130" i="1"/>
  <c r="H134" i="1"/>
  <c r="H150" i="1"/>
  <c r="E5" i="1"/>
  <c r="E4" i="1" s="1"/>
  <c r="E154" i="1" s="1"/>
  <c r="H154" i="1" l="1"/>
</calcChain>
</file>

<file path=xl/sharedStrings.xml><?xml version="1.0" encoding="utf-8"?>
<sst xmlns="http://schemas.openxmlformats.org/spreadsheetml/2006/main" count="281" uniqueCount="208">
  <si>
    <t>INSTITUTO TECNOLOGICO  SUPERIOR DE IRAPUATO
Clasificación por Objeto del Gasto (Capítulo y Concepto)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</si>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</sst>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9" fillId="3" borderId="0" xfId="0" applyFont="1" applyFill="1"/>
    <xf numFmtId="0" fontId="8" fillId="3" borderId="0" xfId="0" applyFont="1" applyFill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workbookViewId="0">
      <selection activeCell="K139" sqref="K139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56.2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122681440.48999999</v>
      </c>
      <c r="D4" s="15">
        <f t="shared" ref="D4:H4" si="0">D5+D13+D23+D33+D43+D53+D57+D66+D70</f>
        <v>16519349.369999999</v>
      </c>
      <c r="E4" s="15">
        <f t="shared" si="0"/>
        <v>139200789.86000001</v>
      </c>
      <c r="F4" s="15">
        <f t="shared" si="0"/>
        <v>57242707.019999996</v>
      </c>
      <c r="G4" s="15">
        <f t="shared" si="0"/>
        <v>57046093.360000007</v>
      </c>
      <c r="H4" s="15">
        <f t="shared" si="0"/>
        <v>81958082.840000033</v>
      </c>
    </row>
    <row r="5" spans="1:8">
      <c r="A5" s="16" t="s">
        <v>10</v>
      </c>
      <c r="B5" s="17"/>
      <c r="C5" s="18">
        <f>SUM(C6:C12)</f>
        <v>75119387.989999995</v>
      </c>
      <c r="D5" s="18">
        <f t="shared" ref="D5:H5" si="1">SUM(D6:D12)</f>
        <v>0</v>
      </c>
      <c r="E5" s="18">
        <f t="shared" si="1"/>
        <v>75119387.989999995</v>
      </c>
      <c r="F5" s="18">
        <f t="shared" si="1"/>
        <v>42249559.630000003</v>
      </c>
      <c r="G5" s="18">
        <f t="shared" si="1"/>
        <v>42249559.630000003</v>
      </c>
      <c r="H5" s="18">
        <f t="shared" si="1"/>
        <v>32869828.359999999</v>
      </c>
    </row>
    <row r="6" spans="1:8">
      <c r="A6" s="19" t="s">
        <v>11</v>
      </c>
      <c r="B6" s="20" t="s">
        <v>12</v>
      </c>
      <c r="C6" s="21">
        <v>48104571.619999997</v>
      </c>
      <c r="D6" s="21">
        <v>0</v>
      </c>
      <c r="E6" s="21">
        <f>C6+D6</f>
        <v>48104571.619999997</v>
      </c>
      <c r="F6" s="21">
        <v>26280463.899999999</v>
      </c>
      <c r="G6" s="21">
        <v>26280463.899999999</v>
      </c>
      <c r="H6" s="21">
        <f>E6-F6</f>
        <v>21824107.719999999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12998505.880000001</v>
      </c>
      <c r="D8" s="21">
        <v>0</v>
      </c>
      <c r="E8" s="21">
        <f t="shared" si="2"/>
        <v>12998505.880000001</v>
      </c>
      <c r="F8" s="21">
        <v>7918419.5300000003</v>
      </c>
      <c r="G8" s="21">
        <v>7918419.5300000003</v>
      </c>
      <c r="H8" s="21">
        <f t="shared" si="3"/>
        <v>5080086.3500000006</v>
      </c>
    </row>
    <row r="9" spans="1:8">
      <c r="A9" s="19" t="s">
        <v>17</v>
      </c>
      <c r="B9" s="20" t="s">
        <v>18</v>
      </c>
      <c r="C9" s="21">
        <v>11947550</v>
      </c>
      <c r="D9" s="21">
        <v>0</v>
      </c>
      <c r="E9" s="21">
        <f t="shared" si="2"/>
        <v>11947550</v>
      </c>
      <c r="F9" s="21">
        <v>7062952.6299999999</v>
      </c>
      <c r="G9" s="21">
        <v>7062952.6299999999</v>
      </c>
      <c r="H9" s="21">
        <f t="shared" si="3"/>
        <v>4884597.37</v>
      </c>
    </row>
    <row r="10" spans="1:8">
      <c r="A10" s="19" t="s">
        <v>19</v>
      </c>
      <c r="B10" s="20" t="s">
        <v>20</v>
      </c>
      <c r="C10" s="21">
        <v>2068760.49</v>
      </c>
      <c r="D10" s="21">
        <v>0</v>
      </c>
      <c r="E10" s="21">
        <f t="shared" si="2"/>
        <v>2068760.49</v>
      </c>
      <c r="F10" s="21">
        <v>987723.57</v>
      </c>
      <c r="G10" s="21">
        <v>987723.57</v>
      </c>
      <c r="H10" s="21">
        <f t="shared" si="3"/>
        <v>1081036.92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6215975.2799999993</v>
      </c>
      <c r="D13" s="18">
        <f t="shared" ref="D13:G13" si="4">SUM(D14:D22)</f>
        <v>555945.54</v>
      </c>
      <c r="E13" s="18">
        <f t="shared" si="4"/>
        <v>6771920.8200000003</v>
      </c>
      <c r="F13" s="18">
        <f t="shared" si="4"/>
        <v>1571099.01</v>
      </c>
      <c r="G13" s="18">
        <f t="shared" si="4"/>
        <v>1571099.01</v>
      </c>
      <c r="H13" s="18">
        <f t="shared" si="3"/>
        <v>5200821.8100000005</v>
      </c>
    </row>
    <row r="14" spans="1:8">
      <c r="A14" s="19" t="s">
        <v>26</v>
      </c>
      <c r="B14" s="20" t="s">
        <v>27</v>
      </c>
      <c r="C14" s="21">
        <v>2826918.46</v>
      </c>
      <c r="D14" s="21">
        <v>176553.65</v>
      </c>
      <c r="E14" s="21">
        <f t="shared" ref="E14:E22" si="5">C14+D14</f>
        <v>3003472.11</v>
      </c>
      <c r="F14" s="21">
        <v>762529.41</v>
      </c>
      <c r="G14" s="21">
        <v>762529.41</v>
      </c>
      <c r="H14" s="21">
        <f t="shared" si="3"/>
        <v>2240942.6999999997</v>
      </c>
    </row>
    <row r="15" spans="1:8">
      <c r="A15" s="19" t="s">
        <v>28</v>
      </c>
      <c r="B15" s="20" t="s">
        <v>29</v>
      </c>
      <c r="C15" s="21">
        <v>180525.44</v>
      </c>
      <c r="D15" s="21">
        <v>5157.6000000000004</v>
      </c>
      <c r="E15" s="21">
        <f t="shared" si="5"/>
        <v>185683.04</v>
      </c>
      <c r="F15" s="21">
        <v>51267.199999999997</v>
      </c>
      <c r="G15" s="21">
        <v>51267.199999999997</v>
      </c>
      <c r="H15" s="21">
        <f t="shared" si="3"/>
        <v>134415.84000000003</v>
      </c>
    </row>
    <row r="16" spans="1:8">
      <c r="A16" s="19" t="s">
        <v>30</v>
      </c>
      <c r="B16" s="20" t="s">
        <v>31</v>
      </c>
      <c r="C16" s="21">
        <v>13000</v>
      </c>
      <c r="D16" s="21">
        <v>30300</v>
      </c>
      <c r="E16" s="21">
        <f t="shared" si="5"/>
        <v>43300</v>
      </c>
      <c r="F16" s="21">
        <v>0</v>
      </c>
      <c r="G16" s="21">
        <v>0</v>
      </c>
      <c r="H16" s="21">
        <f t="shared" si="3"/>
        <v>43300</v>
      </c>
    </row>
    <row r="17" spans="1:8">
      <c r="A17" s="19" t="s">
        <v>32</v>
      </c>
      <c r="B17" s="20" t="s">
        <v>33</v>
      </c>
      <c r="C17" s="21">
        <v>473315.42</v>
      </c>
      <c r="D17" s="21">
        <v>160038.04</v>
      </c>
      <c r="E17" s="21">
        <f t="shared" si="5"/>
        <v>633353.46</v>
      </c>
      <c r="F17" s="21">
        <v>136197.85</v>
      </c>
      <c r="G17" s="21">
        <v>136197.85</v>
      </c>
      <c r="H17" s="21">
        <f t="shared" si="3"/>
        <v>497155.61</v>
      </c>
    </row>
    <row r="18" spans="1:8">
      <c r="A18" s="19" t="s">
        <v>34</v>
      </c>
      <c r="B18" s="20" t="s">
        <v>35</v>
      </c>
      <c r="C18" s="21">
        <v>977224.96</v>
      </c>
      <c r="D18" s="21">
        <v>18655.3</v>
      </c>
      <c r="E18" s="21">
        <f t="shared" si="5"/>
        <v>995880.26</v>
      </c>
      <c r="F18" s="21">
        <v>25372.080000000002</v>
      </c>
      <c r="G18" s="21">
        <v>25372.080000000002</v>
      </c>
      <c r="H18" s="21">
        <f t="shared" si="3"/>
        <v>970508.18</v>
      </c>
    </row>
    <row r="19" spans="1:8">
      <c r="A19" s="19" t="s">
        <v>36</v>
      </c>
      <c r="B19" s="20" t="s">
        <v>37</v>
      </c>
      <c r="C19" s="21">
        <v>969200</v>
      </c>
      <c r="D19" s="21">
        <v>0</v>
      </c>
      <c r="E19" s="21">
        <f t="shared" si="5"/>
        <v>969200</v>
      </c>
      <c r="F19" s="21">
        <v>490848.58</v>
      </c>
      <c r="G19" s="21">
        <v>490848.58</v>
      </c>
      <c r="H19" s="21">
        <f t="shared" si="3"/>
        <v>478351.42</v>
      </c>
    </row>
    <row r="20" spans="1:8">
      <c r="A20" s="19" t="s">
        <v>38</v>
      </c>
      <c r="B20" s="20" t="s">
        <v>39</v>
      </c>
      <c r="C20" s="21">
        <v>342170.1</v>
      </c>
      <c r="D20" s="21">
        <v>1000</v>
      </c>
      <c r="E20" s="21">
        <f t="shared" si="5"/>
        <v>343170.1</v>
      </c>
      <c r="F20" s="21">
        <v>19431.59</v>
      </c>
      <c r="G20" s="21">
        <v>19431.59</v>
      </c>
      <c r="H20" s="21">
        <f t="shared" si="3"/>
        <v>323738.50999999995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433620.9</v>
      </c>
      <c r="D22" s="21">
        <v>164240.95000000001</v>
      </c>
      <c r="E22" s="21">
        <f t="shared" si="5"/>
        <v>597861.85000000009</v>
      </c>
      <c r="F22" s="21">
        <v>85452.3</v>
      </c>
      <c r="G22" s="21">
        <v>85452.3</v>
      </c>
      <c r="H22" s="21">
        <f t="shared" si="3"/>
        <v>512409.5500000001</v>
      </c>
    </row>
    <row r="23" spans="1:8">
      <c r="A23" s="16" t="s">
        <v>44</v>
      </c>
      <c r="B23" s="17"/>
      <c r="C23" s="18">
        <f>SUM(C24:C32)</f>
        <v>30997201.530000005</v>
      </c>
      <c r="D23" s="18">
        <f t="shared" ref="D23:G23" si="6">SUM(D24:D32)</f>
        <v>3986255.04</v>
      </c>
      <c r="E23" s="18">
        <f t="shared" si="6"/>
        <v>34983456.570000008</v>
      </c>
      <c r="F23" s="18">
        <f t="shared" si="6"/>
        <v>8614886.040000001</v>
      </c>
      <c r="G23" s="18">
        <f t="shared" si="6"/>
        <v>8452868.7000000011</v>
      </c>
      <c r="H23" s="18">
        <f t="shared" si="3"/>
        <v>26368570.530000009</v>
      </c>
    </row>
    <row r="24" spans="1:8">
      <c r="A24" s="19" t="s">
        <v>45</v>
      </c>
      <c r="B24" s="20" t="s">
        <v>46</v>
      </c>
      <c r="C24" s="21">
        <v>4765903.41</v>
      </c>
      <c r="D24" s="21">
        <v>20198</v>
      </c>
      <c r="E24" s="21">
        <f t="shared" ref="E24:E32" si="7">C24+D24</f>
        <v>4786101.41</v>
      </c>
      <c r="F24" s="21">
        <v>2047101.01</v>
      </c>
      <c r="G24" s="21">
        <v>1885083.67</v>
      </c>
      <c r="H24" s="21">
        <f t="shared" si="3"/>
        <v>2739000.4000000004</v>
      </c>
    </row>
    <row r="25" spans="1:8">
      <c r="A25" s="19" t="s">
        <v>47</v>
      </c>
      <c r="B25" s="20" t="s">
        <v>48</v>
      </c>
      <c r="C25" s="21">
        <v>2498200</v>
      </c>
      <c r="D25" s="21">
        <v>1304495.82</v>
      </c>
      <c r="E25" s="21">
        <f t="shared" si="7"/>
        <v>3802695.8200000003</v>
      </c>
      <c r="F25" s="21">
        <v>1236958.3600000001</v>
      </c>
      <c r="G25" s="21">
        <v>1236958.3600000001</v>
      </c>
      <c r="H25" s="21">
        <f t="shared" si="3"/>
        <v>2565737.46</v>
      </c>
    </row>
    <row r="26" spans="1:8">
      <c r="A26" s="19" t="s">
        <v>49</v>
      </c>
      <c r="B26" s="20" t="s">
        <v>50</v>
      </c>
      <c r="C26" s="21">
        <v>7315648.71</v>
      </c>
      <c r="D26" s="21">
        <v>303322</v>
      </c>
      <c r="E26" s="21">
        <f t="shared" si="7"/>
        <v>7618970.71</v>
      </c>
      <c r="F26" s="21">
        <v>1895015.37</v>
      </c>
      <c r="G26" s="21">
        <v>1895015.37</v>
      </c>
      <c r="H26" s="21">
        <f t="shared" si="3"/>
        <v>5723955.3399999999</v>
      </c>
    </row>
    <row r="27" spans="1:8">
      <c r="A27" s="19" t="s">
        <v>51</v>
      </c>
      <c r="B27" s="20" t="s">
        <v>52</v>
      </c>
      <c r="C27" s="21">
        <v>1010191.35</v>
      </c>
      <c r="D27" s="21">
        <v>0</v>
      </c>
      <c r="E27" s="21">
        <f t="shared" si="7"/>
        <v>1010191.35</v>
      </c>
      <c r="F27" s="21">
        <v>207341.09</v>
      </c>
      <c r="G27" s="21">
        <v>207341.09</v>
      </c>
      <c r="H27" s="21">
        <f t="shared" si="3"/>
        <v>802850.26</v>
      </c>
    </row>
    <row r="28" spans="1:8">
      <c r="A28" s="19" t="s">
        <v>53</v>
      </c>
      <c r="B28" s="20" t="s">
        <v>54</v>
      </c>
      <c r="C28" s="21">
        <v>7427201.7599999998</v>
      </c>
      <c r="D28" s="21">
        <v>1886820.65</v>
      </c>
      <c r="E28" s="21">
        <f t="shared" si="7"/>
        <v>9314022.4100000001</v>
      </c>
      <c r="F28" s="21">
        <v>1099591.8600000001</v>
      </c>
      <c r="G28" s="21">
        <v>1099591.8600000001</v>
      </c>
      <c r="H28" s="21">
        <f t="shared" si="3"/>
        <v>8214430.5499999998</v>
      </c>
    </row>
    <row r="29" spans="1:8">
      <c r="A29" s="19" t="s">
        <v>55</v>
      </c>
      <c r="B29" s="20" t="s">
        <v>56</v>
      </c>
      <c r="C29" s="21">
        <v>610971.87</v>
      </c>
      <c r="D29" s="21">
        <v>20384.7</v>
      </c>
      <c r="E29" s="21">
        <f t="shared" si="7"/>
        <v>631356.56999999995</v>
      </c>
      <c r="F29" s="21">
        <v>8000</v>
      </c>
      <c r="G29" s="21">
        <v>8000</v>
      </c>
      <c r="H29" s="21">
        <f t="shared" si="3"/>
        <v>623356.56999999995</v>
      </c>
    </row>
    <row r="30" spans="1:8">
      <c r="A30" s="19" t="s">
        <v>57</v>
      </c>
      <c r="B30" s="20" t="s">
        <v>58</v>
      </c>
      <c r="C30" s="21">
        <v>1851814.89</v>
      </c>
      <c r="D30" s="21">
        <v>140000</v>
      </c>
      <c r="E30" s="21">
        <f t="shared" si="7"/>
        <v>1991814.89</v>
      </c>
      <c r="F30" s="21">
        <v>417492.21</v>
      </c>
      <c r="G30" s="21">
        <v>417492.21</v>
      </c>
      <c r="H30" s="21">
        <f t="shared" si="3"/>
        <v>1574322.68</v>
      </c>
    </row>
    <row r="31" spans="1:8">
      <c r="A31" s="19" t="s">
        <v>59</v>
      </c>
      <c r="B31" s="20" t="s">
        <v>60</v>
      </c>
      <c r="C31" s="21">
        <v>1400929.42</v>
      </c>
      <c r="D31" s="21">
        <v>50000</v>
      </c>
      <c r="E31" s="21">
        <f t="shared" si="7"/>
        <v>1450929.42</v>
      </c>
      <c r="F31" s="21">
        <v>195968.7</v>
      </c>
      <c r="G31" s="21">
        <v>195968.7</v>
      </c>
      <c r="H31" s="21">
        <f t="shared" si="3"/>
        <v>1254960.72</v>
      </c>
    </row>
    <row r="32" spans="1:8">
      <c r="A32" s="19" t="s">
        <v>61</v>
      </c>
      <c r="B32" s="20" t="s">
        <v>62</v>
      </c>
      <c r="C32" s="21">
        <v>4116340.12</v>
      </c>
      <c r="D32" s="21">
        <v>261033.87</v>
      </c>
      <c r="E32" s="21">
        <f t="shared" si="7"/>
        <v>4377373.99</v>
      </c>
      <c r="F32" s="21">
        <v>1507417.44</v>
      </c>
      <c r="G32" s="21">
        <v>1507417.44</v>
      </c>
      <c r="H32" s="21">
        <f t="shared" si="3"/>
        <v>2869956.5500000003</v>
      </c>
    </row>
    <row r="33" spans="1:8">
      <c r="A33" s="16" t="s">
        <v>63</v>
      </c>
      <c r="B33" s="17"/>
      <c r="C33" s="18">
        <f>SUM(C34:C42)</f>
        <v>4108300</v>
      </c>
      <c r="D33" s="18">
        <f t="shared" ref="D33:G33" si="8">SUM(D34:D42)</f>
        <v>198300</v>
      </c>
      <c r="E33" s="18">
        <f t="shared" si="8"/>
        <v>4306600</v>
      </c>
      <c r="F33" s="18">
        <f t="shared" si="8"/>
        <v>1349584.67</v>
      </c>
      <c r="G33" s="18">
        <f t="shared" si="8"/>
        <v>1343584.67</v>
      </c>
      <c r="H33" s="18">
        <f t="shared" si="3"/>
        <v>2957015.33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4108300</v>
      </c>
      <c r="D37" s="21">
        <v>198300</v>
      </c>
      <c r="E37" s="21">
        <f t="shared" si="9"/>
        <v>4306600</v>
      </c>
      <c r="F37" s="21">
        <v>1349584.67</v>
      </c>
      <c r="G37" s="21">
        <v>1343584.67</v>
      </c>
      <c r="H37" s="21">
        <f t="shared" si="3"/>
        <v>2957015.33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2717812.85</v>
      </c>
      <c r="D43" s="18">
        <f t="shared" ref="D43:G43" si="10">SUM(D44:D52)</f>
        <v>7456436.709999999</v>
      </c>
      <c r="E43" s="18">
        <f t="shared" si="10"/>
        <v>10174249.560000001</v>
      </c>
      <c r="F43" s="18">
        <f t="shared" si="10"/>
        <v>1868265.16</v>
      </c>
      <c r="G43" s="18">
        <f t="shared" si="10"/>
        <v>1839668.84</v>
      </c>
      <c r="H43" s="18">
        <f t="shared" si="3"/>
        <v>8305984.4000000004</v>
      </c>
    </row>
    <row r="44" spans="1:8">
      <c r="A44" s="19" t="s">
        <v>81</v>
      </c>
      <c r="B44" s="20" t="s">
        <v>82</v>
      </c>
      <c r="C44" s="21">
        <v>1133723.6000000001</v>
      </c>
      <c r="D44" s="21">
        <v>3480345.8</v>
      </c>
      <c r="E44" s="21">
        <f t="shared" ref="E44:E52" si="11">C44+D44</f>
        <v>4614069.4000000004</v>
      </c>
      <c r="F44" s="21">
        <v>1503047.96</v>
      </c>
      <c r="G44" s="21">
        <v>1481608.84</v>
      </c>
      <c r="H44" s="21">
        <f t="shared" si="3"/>
        <v>3111021.4400000004</v>
      </c>
    </row>
    <row r="45" spans="1:8">
      <c r="A45" s="19" t="s">
        <v>83</v>
      </c>
      <c r="B45" s="20" t="s">
        <v>84</v>
      </c>
      <c r="C45" s="21">
        <v>986162.4</v>
      </c>
      <c r="D45" s="21">
        <v>-211427.6</v>
      </c>
      <c r="E45" s="21">
        <f t="shared" si="11"/>
        <v>774734.8</v>
      </c>
      <c r="F45" s="21">
        <v>17597.2</v>
      </c>
      <c r="G45" s="21">
        <v>10440</v>
      </c>
      <c r="H45" s="21">
        <f t="shared" si="3"/>
        <v>757137.60000000009</v>
      </c>
    </row>
    <row r="46" spans="1:8">
      <c r="A46" s="19" t="s">
        <v>85</v>
      </c>
      <c r="B46" s="20" t="s">
        <v>86</v>
      </c>
      <c r="C46" s="21">
        <v>420000</v>
      </c>
      <c r="D46" s="21">
        <v>1262000</v>
      </c>
      <c r="E46" s="21">
        <f t="shared" si="11"/>
        <v>1682000</v>
      </c>
      <c r="F46" s="21">
        <v>0</v>
      </c>
      <c r="G46" s="21">
        <v>0</v>
      </c>
      <c r="H46" s="21">
        <f t="shared" si="3"/>
        <v>1682000</v>
      </c>
    </row>
    <row r="47" spans="1:8">
      <c r="A47" s="19" t="s">
        <v>87</v>
      </c>
      <c r="B47" s="20" t="s">
        <v>88</v>
      </c>
      <c r="C47" s="21">
        <v>0</v>
      </c>
      <c r="D47" s="21">
        <v>348736</v>
      </c>
      <c r="E47" s="21">
        <f t="shared" si="11"/>
        <v>348736</v>
      </c>
      <c r="F47" s="21">
        <v>347620</v>
      </c>
      <c r="G47" s="21">
        <v>347620</v>
      </c>
      <c r="H47" s="21">
        <f t="shared" si="3"/>
        <v>1116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177926.85</v>
      </c>
      <c r="D49" s="21">
        <v>2576782.5099999998</v>
      </c>
      <c r="E49" s="21">
        <f t="shared" si="11"/>
        <v>2754709.36</v>
      </c>
      <c r="F49" s="21">
        <v>0</v>
      </c>
      <c r="G49" s="21">
        <v>0</v>
      </c>
      <c r="H49" s="21">
        <f t="shared" si="3"/>
        <v>2754709.36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3962412.08</v>
      </c>
      <c r="E53" s="18">
        <f t="shared" si="12"/>
        <v>3962412.08</v>
      </c>
      <c r="F53" s="18">
        <f t="shared" si="12"/>
        <v>1589312.51</v>
      </c>
      <c r="G53" s="18">
        <f t="shared" si="12"/>
        <v>1589312.51</v>
      </c>
      <c r="H53" s="18">
        <f t="shared" si="3"/>
        <v>2373099.5700000003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3962412.08</v>
      </c>
      <c r="E55" s="21">
        <f t="shared" si="13"/>
        <v>3962412.08</v>
      </c>
      <c r="F55" s="21">
        <v>1589312.51</v>
      </c>
      <c r="G55" s="21">
        <v>1589312.51</v>
      </c>
      <c r="H55" s="21">
        <f t="shared" si="3"/>
        <v>2373099.5700000003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3522762.84</v>
      </c>
      <c r="D57" s="18">
        <f t="shared" ref="D57:G57" si="14">SUM(D58:D65)</f>
        <v>360000</v>
      </c>
      <c r="E57" s="18">
        <f t="shared" si="14"/>
        <v>3882762.84</v>
      </c>
      <c r="F57" s="18">
        <f t="shared" si="14"/>
        <v>0</v>
      </c>
      <c r="G57" s="18">
        <f t="shared" si="14"/>
        <v>0</v>
      </c>
      <c r="H57" s="18">
        <f t="shared" si="3"/>
        <v>3882762.84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3522762.84</v>
      </c>
      <c r="D65" s="21">
        <v>360000</v>
      </c>
      <c r="E65" s="21">
        <f t="shared" si="15"/>
        <v>3882762.84</v>
      </c>
      <c r="F65" s="21">
        <v>0</v>
      </c>
      <c r="G65" s="21">
        <v>0</v>
      </c>
      <c r="H65" s="21">
        <f t="shared" si="3"/>
        <v>3882762.84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69619263.430000007</v>
      </c>
      <c r="E79" s="25">
        <f t="shared" si="21"/>
        <v>69619263.430000007</v>
      </c>
      <c r="F79" s="25">
        <f t="shared" si="21"/>
        <v>27623852.509999998</v>
      </c>
      <c r="G79" s="25">
        <f t="shared" si="21"/>
        <v>27623852.509999998</v>
      </c>
      <c r="H79" s="25">
        <f t="shared" si="21"/>
        <v>41995410.920000002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52482066</v>
      </c>
      <c r="E80" s="25">
        <f t="shared" si="22"/>
        <v>52482066</v>
      </c>
      <c r="F80" s="25">
        <f t="shared" si="22"/>
        <v>23346858.5</v>
      </c>
      <c r="G80" s="25">
        <f t="shared" si="22"/>
        <v>23346858.5</v>
      </c>
      <c r="H80" s="25">
        <f t="shared" si="22"/>
        <v>29135207.5</v>
      </c>
    </row>
    <row r="81" spans="1:8">
      <c r="A81" s="19" t="s">
        <v>145</v>
      </c>
      <c r="B81" s="30" t="s">
        <v>12</v>
      </c>
      <c r="C81" s="31">
        <v>0</v>
      </c>
      <c r="D81" s="31">
        <v>29248930</v>
      </c>
      <c r="E81" s="21">
        <f t="shared" ref="E81:E87" si="23">C81+D81</f>
        <v>29248930</v>
      </c>
      <c r="F81" s="31">
        <v>15160002.6</v>
      </c>
      <c r="G81" s="31">
        <v>15160002.6</v>
      </c>
      <c r="H81" s="31">
        <f t="shared" ref="H81:H144" si="24">E81-F81</f>
        <v>14088927.4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12917904</v>
      </c>
      <c r="E83" s="21">
        <f t="shared" si="23"/>
        <v>12917904</v>
      </c>
      <c r="F83" s="31">
        <v>3846516.37</v>
      </c>
      <c r="G83" s="31">
        <v>3846516.37</v>
      </c>
      <c r="H83" s="31">
        <f t="shared" si="24"/>
        <v>9071387.629999999</v>
      </c>
    </row>
    <row r="84" spans="1:8">
      <c r="A84" s="19" t="s">
        <v>148</v>
      </c>
      <c r="B84" s="30" t="s">
        <v>18</v>
      </c>
      <c r="C84" s="31">
        <v>0</v>
      </c>
      <c r="D84" s="31">
        <v>6215742</v>
      </c>
      <c r="E84" s="21">
        <f t="shared" si="23"/>
        <v>6215742</v>
      </c>
      <c r="F84" s="31">
        <v>3569975.62</v>
      </c>
      <c r="G84" s="31">
        <v>3569975.62</v>
      </c>
      <c r="H84" s="31">
        <f t="shared" si="24"/>
        <v>2645766.38</v>
      </c>
    </row>
    <row r="85" spans="1:8">
      <c r="A85" s="19" t="s">
        <v>149</v>
      </c>
      <c r="B85" s="30" t="s">
        <v>20</v>
      </c>
      <c r="C85" s="31">
        <v>0</v>
      </c>
      <c r="D85" s="31">
        <v>1499490</v>
      </c>
      <c r="E85" s="21">
        <f t="shared" si="23"/>
        <v>1499490</v>
      </c>
      <c r="F85" s="31">
        <v>770363.91</v>
      </c>
      <c r="G85" s="31">
        <v>770363.91</v>
      </c>
      <c r="H85" s="31">
        <f t="shared" si="24"/>
        <v>729126.09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2600000</v>
      </c>
      <c r="E87" s="21">
        <f t="shared" si="23"/>
        <v>2600000</v>
      </c>
      <c r="F87" s="31">
        <v>0</v>
      </c>
      <c r="G87" s="31">
        <v>0</v>
      </c>
      <c r="H87" s="31">
        <f t="shared" si="24"/>
        <v>2600000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2091397.24</v>
      </c>
      <c r="E88" s="25">
        <f t="shared" si="25"/>
        <v>2091397.24</v>
      </c>
      <c r="F88" s="25">
        <f t="shared" si="25"/>
        <v>182733.61</v>
      </c>
      <c r="G88" s="25">
        <f t="shared" si="25"/>
        <v>182733.61</v>
      </c>
      <c r="H88" s="25">
        <f t="shared" si="24"/>
        <v>1908663.63</v>
      </c>
    </row>
    <row r="89" spans="1:8">
      <c r="A89" s="19" t="s">
        <v>152</v>
      </c>
      <c r="B89" s="30" t="s">
        <v>27</v>
      </c>
      <c r="C89" s="31">
        <v>0</v>
      </c>
      <c r="D89" s="31">
        <v>655800</v>
      </c>
      <c r="E89" s="21">
        <f t="shared" ref="E89:E97" si="26">C89+D89</f>
        <v>655800</v>
      </c>
      <c r="F89" s="31">
        <v>123363.09</v>
      </c>
      <c r="G89" s="31">
        <v>123363.09</v>
      </c>
      <c r="H89" s="31">
        <f t="shared" si="24"/>
        <v>532436.91</v>
      </c>
    </row>
    <row r="90" spans="1:8">
      <c r="A90" s="19" t="s">
        <v>153</v>
      </c>
      <c r="B90" s="30" t="s">
        <v>29</v>
      </c>
      <c r="C90" s="31">
        <v>0</v>
      </c>
      <c r="D90" s="31">
        <v>24467.24</v>
      </c>
      <c r="E90" s="21">
        <f t="shared" si="26"/>
        <v>24467.24</v>
      </c>
      <c r="F90" s="31">
        <v>0</v>
      </c>
      <c r="G90" s="31">
        <v>0</v>
      </c>
      <c r="H90" s="31">
        <f t="shared" si="24"/>
        <v>24467.24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557500</v>
      </c>
      <c r="E92" s="21">
        <f t="shared" si="26"/>
        <v>557500</v>
      </c>
      <c r="F92" s="31">
        <v>36537.4</v>
      </c>
      <c r="G92" s="31">
        <v>36537.4</v>
      </c>
      <c r="H92" s="31">
        <f t="shared" si="24"/>
        <v>520962.6</v>
      </c>
    </row>
    <row r="93" spans="1:8">
      <c r="A93" s="19" t="s">
        <v>156</v>
      </c>
      <c r="B93" s="30" t="s">
        <v>35</v>
      </c>
      <c r="C93" s="31">
        <v>0</v>
      </c>
      <c r="D93" s="31">
        <v>626500</v>
      </c>
      <c r="E93" s="21">
        <f t="shared" si="26"/>
        <v>626500</v>
      </c>
      <c r="F93" s="31">
        <v>0</v>
      </c>
      <c r="G93" s="31">
        <v>0</v>
      </c>
      <c r="H93" s="31">
        <f t="shared" si="24"/>
        <v>626500</v>
      </c>
    </row>
    <row r="94" spans="1:8">
      <c r="A94" s="19" t="s">
        <v>157</v>
      </c>
      <c r="B94" s="30" t="s">
        <v>37</v>
      </c>
      <c r="C94" s="31">
        <v>0</v>
      </c>
      <c r="D94" s="31">
        <v>5000</v>
      </c>
      <c r="E94" s="21">
        <f t="shared" si="26"/>
        <v>5000</v>
      </c>
      <c r="F94" s="31">
        <v>0</v>
      </c>
      <c r="G94" s="31">
        <v>0</v>
      </c>
      <c r="H94" s="31">
        <f t="shared" si="24"/>
        <v>5000</v>
      </c>
    </row>
    <row r="95" spans="1:8">
      <c r="A95" s="19" t="s">
        <v>158</v>
      </c>
      <c r="B95" s="30" t="s">
        <v>39</v>
      </c>
      <c r="C95" s="31">
        <v>0</v>
      </c>
      <c r="D95" s="31">
        <v>40000</v>
      </c>
      <c r="E95" s="21">
        <f t="shared" si="26"/>
        <v>40000</v>
      </c>
      <c r="F95" s="31">
        <v>18100</v>
      </c>
      <c r="G95" s="31">
        <v>18100</v>
      </c>
      <c r="H95" s="31">
        <f t="shared" si="24"/>
        <v>21900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182130</v>
      </c>
      <c r="E97" s="21">
        <f t="shared" si="26"/>
        <v>182130</v>
      </c>
      <c r="F97" s="31">
        <v>4733.12</v>
      </c>
      <c r="G97" s="31">
        <v>4733.12</v>
      </c>
      <c r="H97" s="31">
        <f t="shared" si="24"/>
        <v>177396.88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6299862.9399999995</v>
      </c>
      <c r="E98" s="25">
        <f t="shared" si="27"/>
        <v>6299862.9399999995</v>
      </c>
      <c r="F98" s="25">
        <f t="shared" si="27"/>
        <v>3693472.3999999994</v>
      </c>
      <c r="G98" s="25">
        <f t="shared" si="27"/>
        <v>3693472.3999999994</v>
      </c>
      <c r="H98" s="25">
        <f t="shared" si="24"/>
        <v>2606390.54</v>
      </c>
    </row>
    <row r="99" spans="1:8">
      <c r="A99" s="19" t="s">
        <v>161</v>
      </c>
      <c r="B99" s="30" t="s">
        <v>46</v>
      </c>
      <c r="C99" s="31">
        <v>0</v>
      </c>
      <c r="D99" s="31">
        <v>3600</v>
      </c>
      <c r="E99" s="21">
        <f t="shared" ref="E99:E107" si="28">C99+D99</f>
        <v>3600</v>
      </c>
      <c r="F99" s="31">
        <v>0</v>
      </c>
      <c r="G99" s="31">
        <v>0</v>
      </c>
      <c r="H99" s="31">
        <f t="shared" si="24"/>
        <v>3600</v>
      </c>
    </row>
    <row r="100" spans="1:8">
      <c r="A100" s="19" t="s">
        <v>162</v>
      </c>
      <c r="B100" s="30" t="s">
        <v>48</v>
      </c>
      <c r="C100" s="31">
        <v>0</v>
      </c>
      <c r="D100" s="31">
        <v>100000</v>
      </c>
      <c r="E100" s="21">
        <f t="shared" si="28"/>
        <v>100000</v>
      </c>
      <c r="F100" s="31">
        <v>0</v>
      </c>
      <c r="G100" s="31">
        <v>0</v>
      </c>
      <c r="H100" s="31">
        <f t="shared" si="24"/>
        <v>100000</v>
      </c>
    </row>
    <row r="101" spans="1:8">
      <c r="A101" s="19" t="s">
        <v>163</v>
      </c>
      <c r="B101" s="30" t="s">
        <v>50</v>
      </c>
      <c r="C101" s="31">
        <v>0</v>
      </c>
      <c r="D101" s="31">
        <v>847309.24</v>
      </c>
      <c r="E101" s="21">
        <f t="shared" si="28"/>
        <v>847309.24</v>
      </c>
      <c r="F101" s="31">
        <v>689400</v>
      </c>
      <c r="G101" s="31">
        <v>689400</v>
      </c>
      <c r="H101" s="31">
        <f t="shared" si="24"/>
        <v>157909.24</v>
      </c>
    </row>
    <row r="102" spans="1:8">
      <c r="A102" s="19" t="s">
        <v>164</v>
      </c>
      <c r="B102" s="30" t="s">
        <v>52</v>
      </c>
      <c r="C102" s="31">
        <v>0</v>
      </c>
      <c r="D102" s="31">
        <v>1707944.18</v>
      </c>
      <c r="E102" s="21">
        <f t="shared" si="28"/>
        <v>1707944.18</v>
      </c>
      <c r="F102" s="31">
        <v>1555123.29</v>
      </c>
      <c r="G102" s="31">
        <v>1555123.29</v>
      </c>
      <c r="H102" s="31">
        <f t="shared" si="24"/>
        <v>152820.8899999999</v>
      </c>
    </row>
    <row r="103" spans="1:8">
      <c r="A103" s="19" t="s">
        <v>165</v>
      </c>
      <c r="B103" s="30" t="s">
        <v>54</v>
      </c>
      <c r="C103" s="31">
        <v>0</v>
      </c>
      <c r="D103" s="31">
        <v>2614832.52</v>
      </c>
      <c r="E103" s="21">
        <f t="shared" si="28"/>
        <v>2614832.52</v>
      </c>
      <c r="F103" s="31">
        <v>1293014.68</v>
      </c>
      <c r="G103" s="31">
        <v>1293014.68</v>
      </c>
      <c r="H103" s="31">
        <f t="shared" si="24"/>
        <v>1321817.8400000001</v>
      </c>
    </row>
    <row r="104" spans="1:8">
      <c r="A104" s="19" t="s">
        <v>166</v>
      </c>
      <c r="B104" s="30" t="s">
        <v>56</v>
      </c>
      <c r="C104" s="31">
        <v>0</v>
      </c>
      <c r="D104" s="31">
        <v>150000</v>
      </c>
      <c r="E104" s="21">
        <f t="shared" si="28"/>
        <v>150000</v>
      </c>
      <c r="F104" s="31">
        <v>0</v>
      </c>
      <c r="G104" s="31">
        <v>0</v>
      </c>
      <c r="H104" s="31">
        <f t="shared" si="24"/>
        <v>150000</v>
      </c>
    </row>
    <row r="105" spans="1:8">
      <c r="A105" s="19" t="s">
        <v>167</v>
      </c>
      <c r="B105" s="30" t="s">
        <v>58</v>
      </c>
      <c r="C105" s="31">
        <v>0</v>
      </c>
      <c r="D105" s="31">
        <v>646270</v>
      </c>
      <c r="E105" s="21">
        <f t="shared" si="28"/>
        <v>646270</v>
      </c>
      <c r="F105" s="31">
        <v>76305.919999999998</v>
      </c>
      <c r="G105" s="31">
        <v>76305.919999999998</v>
      </c>
      <c r="H105" s="31">
        <f t="shared" si="24"/>
        <v>569964.07999999996</v>
      </c>
    </row>
    <row r="106" spans="1:8">
      <c r="A106" s="19" t="s">
        <v>168</v>
      </c>
      <c r="B106" s="30" t="s">
        <v>60</v>
      </c>
      <c r="C106" s="31">
        <v>0</v>
      </c>
      <c r="D106" s="31">
        <v>160212</v>
      </c>
      <c r="E106" s="21">
        <f t="shared" si="28"/>
        <v>160212</v>
      </c>
      <c r="F106" s="31">
        <v>62128.51</v>
      </c>
      <c r="G106" s="31">
        <v>62128.51</v>
      </c>
      <c r="H106" s="31">
        <f t="shared" si="24"/>
        <v>98083.489999999991</v>
      </c>
    </row>
    <row r="107" spans="1:8">
      <c r="A107" s="19" t="s">
        <v>169</v>
      </c>
      <c r="B107" s="30" t="s">
        <v>62</v>
      </c>
      <c r="C107" s="31">
        <v>0</v>
      </c>
      <c r="D107" s="31">
        <v>69695</v>
      </c>
      <c r="E107" s="21">
        <f t="shared" si="28"/>
        <v>69695</v>
      </c>
      <c r="F107" s="31">
        <v>17500</v>
      </c>
      <c r="G107" s="31">
        <v>17500</v>
      </c>
      <c r="H107" s="31">
        <f t="shared" si="24"/>
        <v>52195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533728</v>
      </c>
      <c r="E108" s="25">
        <f t="shared" si="29"/>
        <v>533728</v>
      </c>
      <c r="F108" s="25">
        <f t="shared" si="29"/>
        <v>400788</v>
      </c>
      <c r="G108" s="25">
        <f t="shared" si="29"/>
        <v>400788</v>
      </c>
      <c r="H108" s="25">
        <f t="shared" si="24"/>
        <v>132940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533728</v>
      </c>
      <c r="E112" s="21">
        <f t="shared" si="30"/>
        <v>533728</v>
      </c>
      <c r="F112" s="31">
        <v>400788</v>
      </c>
      <c r="G112" s="31">
        <v>400788</v>
      </c>
      <c r="H112" s="31">
        <f t="shared" si="24"/>
        <v>132940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2333295.21</v>
      </c>
      <c r="E118" s="25">
        <f t="shared" si="31"/>
        <v>2333295.21</v>
      </c>
      <c r="F118" s="25">
        <f t="shared" si="31"/>
        <v>0</v>
      </c>
      <c r="G118" s="25">
        <f t="shared" si="31"/>
        <v>0</v>
      </c>
      <c r="H118" s="25">
        <f t="shared" si="24"/>
        <v>2333295.21</v>
      </c>
    </row>
    <row r="119" spans="1:8">
      <c r="A119" s="19" t="s">
        <v>177</v>
      </c>
      <c r="B119" s="30" t="s">
        <v>82</v>
      </c>
      <c r="C119" s="31">
        <v>0</v>
      </c>
      <c r="D119" s="31">
        <v>22000</v>
      </c>
      <c r="E119" s="21">
        <f t="shared" ref="E119:E127" si="32">C119+D119</f>
        <v>22000</v>
      </c>
      <c r="F119" s="31">
        <v>0</v>
      </c>
      <c r="G119" s="31">
        <v>0</v>
      </c>
      <c r="H119" s="31">
        <f t="shared" si="24"/>
        <v>22000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>
        <v>0</v>
      </c>
      <c r="D121" s="31">
        <v>290000</v>
      </c>
      <c r="E121" s="21">
        <f t="shared" si="32"/>
        <v>290000</v>
      </c>
      <c r="F121" s="31">
        <v>0</v>
      </c>
      <c r="G121" s="31">
        <v>0</v>
      </c>
      <c r="H121" s="31">
        <f t="shared" si="24"/>
        <v>290000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2021295.21</v>
      </c>
      <c r="E124" s="21">
        <f t="shared" si="32"/>
        <v>2021295.21</v>
      </c>
      <c r="F124" s="31">
        <v>0</v>
      </c>
      <c r="G124" s="31">
        <v>0</v>
      </c>
      <c r="H124" s="31">
        <f t="shared" si="24"/>
        <v>2021295.21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5878914.04</v>
      </c>
      <c r="E128" s="25">
        <f t="shared" si="33"/>
        <v>5878914.04</v>
      </c>
      <c r="F128" s="25">
        <f t="shared" si="33"/>
        <v>0</v>
      </c>
      <c r="G128" s="25">
        <f t="shared" si="33"/>
        <v>0</v>
      </c>
      <c r="H128" s="25">
        <f t="shared" si="24"/>
        <v>5878914.04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5878914.04</v>
      </c>
      <c r="E130" s="21">
        <f t="shared" si="34"/>
        <v>5878914.04</v>
      </c>
      <c r="F130" s="31">
        <v>0</v>
      </c>
      <c r="G130" s="31">
        <v>0</v>
      </c>
      <c r="H130" s="31">
        <f t="shared" si="24"/>
        <v>5878914.04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122681440.48999999</v>
      </c>
      <c r="D154" s="25">
        <f t="shared" ref="D154:H154" si="42">D4+D79</f>
        <v>86138612.800000012</v>
      </c>
      <c r="E154" s="25">
        <f t="shared" si="42"/>
        <v>208820053.29000002</v>
      </c>
      <c r="F154" s="25">
        <f t="shared" si="42"/>
        <v>84866559.530000001</v>
      </c>
      <c r="G154" s="25">
        <f t="shared" si="42"/>
        <v>84669945.870000005</v>
      </c>
      <c r="H154" s="25">
        <f t="shared" si="42"/>
        <v>123953493.76000004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7" spans="1:8" s="40" customFormat="1" ht="11.25">
      <c r="A157" s="38" t="s">
        <v>207</v>
      </c>
      <c r="B157" s="39"/>
      <c r="C157" s="39"/>
      <c r="D157" s="39"/>
      <c r="E157" s="39"/>
      <c r="F157" s="39"/>
      <c r="G157" s="39"/>
    </row>
    <row r="158" spans="1:8" s="40" customFormat="1" ht="11.25"/>
    <row r="159" spans="1:8" s="40" customFormat="1" ht="27.75" customHeight="1"/>
    <row r="160" spans="1:8" s="40" customFormat="1" ht="57" customHeight="1">
      <c r="A160" s="41"/>
      <c r="B160" s="42"/>
      <c r="C160" s="41"/>
      <c r="D160" s="41"/>
      <c r="E160" s="41"/>
      <c r="F160" s="41"/>
    </row>
    <row r="161" spans="1:6" s="40" customFormat="1">
      <c r="A161" s="43"/>
      <c r="B161" s="43"/>
      <c r="C161" s="41"/>
      <c r="D161" s="44"/>
      <c r="E161" s="41"/>
      <c r="F161" s="41"/>
    </row>
    <row r="162" spans="1:6" s="40" customFormat="1">
      <c r="A162" s="43"/>
      <c r="B162" s="43"/>
      <c r="C162" s="41"/>
      <c r="D162" s="44"/>
      <c r="E162" s="41"/>
      <c r="F162" s="41"/>
    </row>
    <row r="163" spans="1:6" s="40" customFormat="1" ht="11.25">
      <c r="C163" s="41"/>
      <c r="D163" s="41"/>
      <c r="E163" s="41"/>
      <c r="F163" s="41"/>
    </row>
    <row r="164" spans="1:6" s="40" customFormat="1" ht="11.25"/>
  </sheetData>
  <mergeCells count="27">
    <mergeCell ref="A154:B154"/>
    <mergeCell ref="A161:B161"/>
    <mergeCell ref="A162:B162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5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2018-07-16T22:19:54Z</cp:lastPrinted>
  <dcterms:created xsi:type="dcterms:W3CDTF">2018-07-16T22:17:42Z</dcterms:created>
  <dcterms:modified xsi:type="dcterms:W3CDTF">2018-07-16T22:20:22Z</dcterms:modified>
</cp:coreProperties>
</file>