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G145" i="1"/>
  <c r="F145" i="1"/>
  <c r="E145" i="1"/>
  <c r="H145" i="1" s="1"/>
  <c r="D145" i="1"/>
  <c r="C145" i="1"/>
  <c r="E144" i="1"/>
  <c r="H144" i="1" s="1"/>
  <c r="H143" i="1"/>
  <c r="E143" i="1"/>
  <c r="E142" i="1"/>
  <c r="H142" i="1" s="1"/>
  <c r="G141" i="1"/>
  <c r="F141" i="1"/>
  <c r="E141" i="1"/>
  <c r="H141" i="1" s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G154" i="1" s="1"/>
  <c r="F5" i="1"/>
  <c r="F4" i="1" s="1"/>
  <c r="F154" i="1" s="1"/>
  <c r="D5" i="1"/>
  <c r="C5" i="1"/>
  <c r="C4" i="1" s="1"/>
  <c r="D4" i="1"/>
  <c r="D154" i="1" s="1"/>
  <c r="E79" i="1" l="1"/>
  <c r="C154" i="1"/>
  <c r="E4" i="1"/>
  <c r="H7" i="1"/>
  <c r="H5" i="1" s="1"/>
  <c r="H4" i="1" s="1"/>
  <c r="H154" i="1" s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  <c r="E154" i="1" l="1"/>
</calcChain>
</file>

<file path=xl/sharedStrings.xml><?xml version="1.0" encoding="utf-8"?>
<sst xmlns="http://schemas.openxmlformats.org/spreadsheetml/2006/main" count="280" uniqueCount="207">
  <si>
    <t>INSTITUTO TECNOLOGICO  SUPERIOR DE IRAPUATO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</si>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</sst>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XFD1048576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114760466.53999999</v>
      </c>
      <c r="D4" s="15">
        <f t="shared" ref="D4:H4" si="0">D5+D13+D23+D33+D43+D53+D57+D66+D70</f>
        <v>31790313.18</v>
      </c>
      <c r="E4" s="15">
        <f t="shared" si="0"/>
        <v>146550779.71999994</v>
      </c>
      <c r="F4" s="15">
        <f t="shared" si="0"/>
        <v>79503069.310000002</v>
      </c>
      <c r="G4" s="15">
        <f t="shared" si="0"/>
        <v>79502169.300000012</v>
      </c>
      <c r="H4" s="15">
        <f t="shared" si="0"/>
        <v>67047710.409999996</v>
      </c>
    </row>
    <row r="5" spans="1:8">
      <c r="A5" s="16" t="s">
        <v>10</v>
      </c>
      <c r="B5" s="17"/>
      <c r="C5" s="18">
        <f>SUM(C6:C12)</f>
        <v>71968216.029999986</v>
      </c>
      <c r="D5" s="18">
        <f t="shared" ref="D5:H5" si="1">SUM(D6:D12)</f>
        <v>0</v>
      </c>
      <c r="E5" s="18">
        <f t="shared" si="1"/>
        <v>71968216.029999986</v>
      </c>
      <c r="F5" s="18">
        <f t="shared" si="1"/>
        <v>54348070.079999998</v>
      </c>
      <c r="G5" s="18">
        <f t="shared" si="1"/>
        <v>54348070.079999998</v>
      </c>
      <c r="H5" s="18">
        <f t="shared" si="1"/>
        <v>17620145.949999999</v>
      </c>
    </row>
    <row r="6" spans="1:8">
      <c r="A6" s="19" t="s">
        <v>11</v>
      </c>
      <c r="B6" s="20" t="s">
        <v>12</v>
      </c>
      <c r="C6" s="21">
        <v>45677414.619999997</v>
      </c>
      <c r="D6" s="21">
        <v>0</v>
      </c>
      <c r="E6" s="21">
        <f>C6+D6</f>
        <v>45677414.619999997</v>
      </c>
      <c r="F6" s="21">
        <v>36030960.420000002</v>
      </c>
      <c r="G6" s="21">
        <v>36030960.420000002</v>
      </c>
      <c r="H6" s="21">
        <f>E6-F6</f>
        <v>9646454.1999999955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12525270.92</v>
      </c>
      <c r="D8" s="21">
        <v>0</v>
      </c>
      <c r="E8" s="21">
        <f t="shared" si="2"/>
        <v>12525270.92</v>
      </c>
      <c r="F8" s="21">
        <v>7967094.0300000003</v>
      </c>
      <c r="G8" s="21">
        <v>7967094.0300000003</v>
      </c>
      <c r="H8" s="21">
        <f t="shared" si="3"/>
        <v>4558176.8899999997</v>
      </c>
    </row>
    <row r="9" spans="1:8">
      <c r="A9" s="19" t="s">
        <v>17</v>
      </c>
      <c r="B9" s="20" t="s">
        <v>18</v>
      </c>
      <c r="C9" s="21">
        <v>11947550</v>
      </c>
      <c r="D9" s="21">
        <v>0</v>
      </c>
      <c r="E9" s="21">
        <f t="shared" si="2"/>
        <v>11947550</v>
      </c>
      <c r="F9" s="21">
        <v>9071877.6500000004</v>
      </c>
      <c r="G9" s="21">
        <v>9071877.6500000004</v>
      </c>
      <c r="H9" s="21">
        <f t="shared" si="3"/>
        <v>2875672.3499999996</v>
      </c>
    </row>
    <row r="10" spans="1:8">
      <c r="A10" s="19" t="s">
        <v>19</v>
      </c>
      <c r="B10" s="20" t="s">
        <v>20</v>
      </c>
      <c r="C10" s="21">
        <v>1817980.49</v>
      </c>
      <c r="D10" s="21">
        <v>0</v>
      </c>
      <c r="E10" s="21">
        <f t="shared" si="2"/>
        <v>1817980.49</v>
      </c>
      <c r="F10" s="21">
        <v>1278137.98</v>
      </c>
      <c r="G10" s="21">
        <v>1278137.98</v>
      </c>
      <c r="H10" s="21">
        <f t="shared" si="3"/>
        <v>539842.51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5708181.9700000007</v>
      </c>
      <c r="D13" s="18">
        <f t="shared" ref="D13:G13" si="4">SUM(D14:D22)</f>
        <v>822441.91</v>
      </c>
      <c r="E13" s="18">
        <f t="shared" si="4"/>
        <v>6530623.8799999999</v>
      </c>
      <c r="F13" s="18">
        <f t="shared" si="4"/>
        <v>2771820.13</v>
      </c>
      <c r="G13" s="18">
        <f t="shared" si="4"/>
        <v>2771820.13</v>
      </c>
      <c r="H13" s="18">
        <f t="shared" si="3"/>
        <v>3758803.75</v>
      </c>
    </row>
    <row r="14" spans="1:8">
      <c r="A14" s="19" t="s">
        <v>26</v>
      </c>
      <c r="B14" s="20" t="s">
        <v>27</v>
      </c>
      <c r="C14" s="21">
        <v>2006273.04</v>
      </c>
      <c r="D14" s="21">
        <v>73263.38</v>
      </c>
      <c r="E14" s="21">
        <f t="shared" ref="E14:E22" si="5">C14+D14</f>
        <v>2079536.42</v>
      </c>
      <c r="F14" s="21">
        <v>1141718.7</v>
      </c>
      <c r="G14" s="21">
        <v>1141718.7</v>
      </c>
      <c r="H14" s="21">
        <f t="shared" si="3"/>
        <v>937817.72</v>
      </c>
    </row>
    <row r="15" spans="1:8">
      <c r="A15" s="19" t="s">
        <v>28</v>
      </c>
      <c r="B15" s="20" t="s">
        <v>29</v>
      </c>
      <c r="C15" s="21">
        <v>206975.44</v>
      </c>
      <c r="D15" s="21">
        <v>7251.25</v>
      </c>
      <c r="E15" s="21">
        <f t="shared" si="5"/>
        <v>214226.69</v>
      </c>
      <c r="F15" s="21">
        <v>98698.91</v>
      </c>
      <c r="G15" s="21">
        <v>98698.91</v>
      </c>
      <c r="H15" s="21">
        <f t="shared" si="3"/>
        <v>115527.78</v>
      </c>
    </row>
    <row r="16" spans="1:8">
      <c r="A16" s="19" t="s">
        <v>30</v>
      </c>
      <c r="B16" s="20" t="s">
        <v>31</v>
      </c>
      <c r="C16" s="21">
        <v>3400</v>
      </c>
      <c r="D16" s="21">
        <v>2560</v>
      </c>
      <c r="E16" s="21">
        <f t="shared" si="5"/>
        <v>5960</v>
      </c>
      <c r="F16" s="21">
        <v>1000</v>
      </c>
      <c r="G16" s="21">
        <v>1000</v>
      </c>
      <c r="H16" s="21">
        <f t="shared" si="3"/>
        <v>4960</v>
      </c>
    </row>
    <row r="17" spans="1:8">
      <c r="A17" s="19" t="s">
        <v>32</v>
      </c>
      <c r="B17" s="20" t="s">
        <v>33</v>
      </c>
      <c r="C17" s="21">
        <v>411253.89</v>
      </c>
      <c r="D17" s="21">
        <v>146831.70000000001</v>
      </c>
      <c r="E17" s="21">
        <f t="shared" si="5"/>
        <v>558085.59000000008</v>
      </c>
      <c r="F17" s="21">
        <v>220648.4</v>
      </c>
      <c r="G17" s="21">
        <v>220648.4</v>
      </c>
      <c r="H17" s="21">
        <f t="shared" si="3"/>
        <v>337437.19000000006</v>
      </c>
    </row>
    <row r="18" spans="1:8">
      <c r="A18" s="19" t="s">
        <v>34</v>
      </c>
      <c r="B18" s="20" t="s">
        <v>35</v>
      </c>
      <c r="C18" s="21">
        <v>790731.6</v>
      </c>
      <c r="D18" s="21">
        <v>119140.83</v>
      </c>
      <c r="E18" s="21">
        <f t="shared" si="5"/>
        <v>909872.42999999993</v>
      </c>
      <c r="F18" s="21">
        <v>258551</v>
      </c>
      <c r="G18" s="21">
        <v>258551</v>
      </c>
      <c r="H18" s="21">
        <f t="shared" si="3"/>
        <v>651321.42999999993</v>
      </c>
    </row>
    <row r="19" spans="1:8">
      <c r="A19" s="19" t="s">
        <v>36</v>
      </c>
      <c r="B19" s="20" t="s">
        <v>37</v>
      </c>
      <c r="C19" s="21">
        <v>984000</v>
      </c>
      <c r="D19" s="21">
        <v>0</v>
      </c>
      <c r="E19" s="21">
        <f t="shared" si="5"/>
        <v>984000</v>
      </c>
      <c r="F19" s="21">
        <v>528619.93000000005</v>
      </c>
      <c r="G19" s="21">
        <v>528619.93000000005</v>
      </c>
      <c r="H19" s="21">
        <f t="shared" si="3"/>
        <v>455380.06999999995</v>
      </c>
    </row>
    <row r="20" spans="1:8">
      <c r="A20" s="19" t="s">
        <v>38</v>
      </c>
      <c r="B20" s="20" t="s">
        <v>39</v>
      </c>
      <c r="C20" s="21">
        <v>274150</v>
      </c>
      <c r="D20" s="21">
        <v>123983</v>
      </c>
      <c r="E20" s="21">
        <f t="shared" si="5"/>
        <v>398133</v>
      </c>
      <c r="F20" s="21">
        <v>223681.16</v>
      </c>
      <c r="G20" s="21">
        <v>223681.16</v>
      </c>
      <c r="H20" s="21">
        <f t="shared" si="3"/>
        <v>174451.84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1031398</v>
      </c>
      <c r="D22" s="21">
        <v>349411.75</v>
      </c>
      <c r="E22" s="21">
        <f t="shared" si="5"/>
        <v>1380809.75</v>
      </c>
      <c r="F22" s="21">
        <v>298902.03000000003</v>
      </c>
      <c r="G22" s="21">
        <v>298902.03000000003</v>
      </c>
      <c r="H22" s="21">
        <f t="shared" si="3"/>
        <v>1081907.72</v>
      </c>
    </row>
    <row r="23" spans="1:8">
      <c r="A23" s="16" t="s">
        <v>44</v>
      </c>
      <c r="B23" s="17"/>
      <c r="C23" s="18">
        <f>SUM(C24:C32)</f>
        <v>30569986.540000003</v>
      </c>
      <c r="D23" s="18">
        <f t="shared" ref="D23:G23" si="6">SUM(D24:D32)</f>
        <v>3157798.58</v>
      </c>
      <c r="E23" s="18">
        <f t="shared" si="6"/>
        <v>33727785.119999997</v>
      </c>
      <c r="F23" s="18">
        <f t="shared" si="6"/>
        <v>15080333.010000002</v>
      </c>
      <c r="G23" s="18">
        <f t="shared" si="6"/>
        <v>15079433</v>
      </c>
      <c r="H23" s="18">
        <f t="shared" si="3"/>
        <v>18647452.109999996</v>
      </c>
    </row>
    <row r="24" spans="1:8">
      <c r="A24" s="19" t="s">
        <v>45</v>
      </c>
      <c r="B24" s="20" t="s">
        <v>46</v>
      </c>
      <c r="C24" s="21">
        <v>4144938.16</v>
      </c>
      <c r="D24" s="21">
        <v>11345</v>
      </c>
      <c r="E24" s="21">
        <f t="shared" ref="E24:E32" si="7">C24+D24</f>
        <v>4156283.16</v>
      </c>
      <c r="F24" s="21">
        <v>2859378.68</v>
      </c>
      <c r="G24" s="21">
        <v>2859378.68</v>
      </c>
      <c r="H24" s="21">
        <f t="shared" si="3"/>
        <v>1296904.48</v>
      </c>
    </row>
    <row r="25" spans="1:8">
      <c r="A25" s="19" t="s">
        <v>47</v>
      </c>
      <c r="B25" s="20" t="s">
        <v>48</v>
      </c>
      <c r="C25" s="21">
        <v>2711582.4</v>
      </c>
      <c r="D25" s="21">
        <v>50000</v>
      </c>
      <c r="E25" s="21">
        <f t="shared" si="7"/>
        <v>2761582.4</v>
      </c>
      <c r="F25" s="21">
        <v>444181.79</v>
      </c>
      <c r="G25" s="21">
        <v>444181.79</v>
      </c>
      <c r="H25" s="21">
        <f t="shared" si="3"/>
        <v>2317400.61</v>
      </c>
    </row>
    <row r="26" spans="1:8">
      <c r="A26" s="19" t="s">
        <v>49</v>
      </c>
      <c r="B26" s="20" t="s">
        <v>50</v>
      </c>
      <c r="C26" s="21">
        <v>7366287</v>
      </c>
      <c r="D26" s="21">
        <v>882412.08</v>
      </c>
      <c r="E26" s="21">
        <f t="shared" si="7"/>
        <v>8248699.0800000001</v>
      </c>
      <c r="F26" s="21">
        <v>3443321.79</v>
      </c>
      <c r="G26" s="21">
        <v>3443321.79</v>
      </c>
      <c r="H26" s="21">
        <f t="shared" si="3"/>
        <v>4805377.29</v>
      </c>
    </row>
    <row r="27" spans="1:8">
      <c r="A27" s="19" t="s">
        <v>51</v>
      </c>
      <c r="B27" s="20" t="s">
        <v>52</v>
      </c>
      <c r="C27" s="21">
        <v>858125</v>
      </c>
      <c r="D27" s="21">
        <v>0</v>
      </c>
      <c r="E27" s="21">
        <f t="shared" si="7"/>
        <v>858125</v>
      </c>
      <c r="F27" s="21">
        <v>204255.96</v>
      </c>
      <c r="G27" s="21">
        <v>204255.96</v>
      </c>
      <c r="H27" s="21">
        <f t="shared" si="3"/>
        <v>653869.04</v>
      </c>
    </row>
    <row r="28" spans="1:8">
      <c r="A28" s="19" t="s">
        <v>53</v>
      </c>
      <c r="B28" s="20" t="s">
        <v>54</v>
      </c>
      <c r="C28" s="21">
        <v>6273374</v>
      </c>
      <c r="D28" s="21">
        <v>1575038.9</v>
      </c>
      <c r="E28" s="21">
        <f t="shared" si="7"/>
        <v>7848412.9000000004</v>
      </c>
      <c r="F28" s="21">
        <v>4179822.21</v>
      </c>
      <c r="G28" s="21">
        <v>4179822.21</v>
      </c>
      <c r="H28" s="21">
        <f t="shared" si="3"/>
        <v>3668590.6900000004</v>
      </c>
    </row>
    <row r="29" spans="1:8">
      <c r="A29" s="19" t="s">
        <v>55</v>
      </c>
      <c r="B29" s="20" t="s">
        <v>56</v>
      </c>
      <c r="C29" s="21">
        <v>699137.16</v>
      </c>
      <c r="D29" s="21">
        <v>0</v>
      </c>
      <c r="E29" s="21">
        <f t="shared" si="7"/>
        <v>699137.16</v>
      </c>
      <c r="F29" s="21">
        <v>193743.49</v>
      </c>
      <c r="G29" s="21">
        <v>193743.49</v>
      </c>
      <c r="H29" s="21">
        <f t="shared" si="3"/>
        <v>505393.67000000004</v>
      </c>
    </row>
    <row r="30" spans="1:8">
      <c r="A30" s="19" t="s">
        <v>57</v>
      </c>
      <c r="B30" s="20" t="s">
        <v>58</v>
      </c>
      <c r="C30" s="21">
        <v>2163389.88</v>
      </c>
      <c r="D30" s="21">
        <v>49155.69</v>
      </c>
      <c r="E30" s="21">
        <f t="shared" si="7"/>
        <v>2212545.5699999998</v>
      </c>
      <c r="F30" s="21">
        <v>563987.80000000005</v>
      </c>
      <c r="G30" s="21">
        <v>563087.79</v>
      </c>
      <c r="H30" s="21">
        <f t="shared" si="3"/>
        <v>1648557.7699999998</v>
      </c>
    </row>
    <row r="31" spans="1:8">
      <c r="A31" s="19" t="s">
        <v>59</v>
      </c>
      <c r="B31" s="20" t="s">
        <v>60</v>
      </c>
      <c r="C31" s="21">
        <v>2629224</v>
      </c>
      <c r="D31" s="21">
        <v>452978.06</v>
      </c>
      <c r="E31" s="21">
        <f t="shared" si="7"/>
        <v>3082202.06</v>
      </c>
      <c r="F31" s="21">
        <v>884950.04</v>
      </c>
      <c r="G31" s="21">
        <v>884950.04</v>
      </c>
      <c r="H31" s="21">
        <f t="shared" si="3"/>
        <v>2197252.02</v>
      </c>
    </row>
    <row r="32" spans="1:8">
      <c r="A32" s="19" t="s">
        <v>61</v>
      </c>
      <c r="B32" s="20" t="s">
        <v>62</v>
      </c>
      <c r="C32" s="21">
        <v>3723928.94</v>
      </c>
      <c r="D32" s="21">
        <v>136868.85</v>
      </c>
      <c r="E32" s="21">
        <f t="shared" si="7"/>
        <v>3860797.79</v>
      </c>
      <c r="F32" s="21">
        <v>2306691.25</v>
      </c>
      <c r="G32" s="21">
        <v>2306691.25</v>
      </c>
      <c r="H32" s="21">
        <f t="shared" si="3"/>
        <v>1554106.54</v>
      </c>
    </row>
    <row r="33" spans="1:8">
      <c r="A33" s="16" t="s">
        <v>63</v>
      </c>
      <c r="B33" s="17"/>
      <c r="C33" s="18">
        <f>SUM(C34:C42)</f>
        <v>2743900</v>
      </c>
      <c r="D33" s="18">
        <f t="shared" ref="D33:G33" si="8">SUM(D34:D42)</f>
        <v>2096295.63</v>
      </c>
      <c r="E33" s="18">
        <f t="shared" si="8"/>
        <v>4840195.63</v>
      </c>
      <c r="F33" s="18">
        <f t="shared" si="8"/>
        <v>2566565.83</v>
      </c>
      <c r="G33" s="18">
        <f t="shared" si="8"/>
        <v>2566565.83</v>
      </c>
      <c r="H33" s="18">
        <f t="shared" si="3"/>
        <v>2273629.7999999998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2743900</v>
      </c>
      <c r="D37" s="21">
        <v>2096295.63</v>
      </c>
      <c r="E37" s="21">
        <f t="shared" si="9"/>
        <v>4840195.63</v>
      </c>
      <c r="F37" s="21">
        <v>2566565.83</v>
      </c>
      <c r="G37" s="21">
        <v>2566565.83</v>
      </c>
      <c r="H37" s="21">
        <f t="shared" si="3"/>
        <v>2273629.7999999998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3770182</v>
      </c>
      <c r="D43" s="18">
        <f t="shared" ref="D43:G43" si="10">SUM(D44:D52)</f>
        <v>10698901.5</v>
      </c>
      <c r="E43" s="18">
        <f t="shared" si="10"/>
        <v>14469083.5</v>
      </c>
      <c r="F43" s="18">
        <f t="shared" si="10"/>
        <v>2651713.98</v>
      </c>
      <c r="G43" s="18">
        <f t="shared" si="10"/>
        <v>2651713.98</v>
      </c>
      <c r="H43" s="18">
        <f t="shared" si="3"/>
        <v>11817369.52</v>
      </c>
    </row>
    <row r="44" spans="1:8">
      <c r="A44" s="19" t="s">
        <v>81</v>
      </c>
      <c r="B44" s="20" t="s">
        <v>82</v>
      </c>
      <c r="C44" s="21">
        <v>1356485</v>
      </c>
      <c r="D44" s="21">
        <v>6827564</v>
      </c>
      <c r="E44" s="21">
        <f t="shared" ref="E44:E52" si="11">C44+D44</f>
        <v>8184049</v>
      </c>
      <c r="F44" s="21">
        <v>2127008.6</v>
      </c>
      <c r="G44" s="21">
        <v>2127008.6</v>
      </c>
      <c r="H44" s="21">
        <f t="shared" si="3"/>
        <v>6057040.4000000004</v>
      </c>
    </row>
    <row r="45" spans="1:8">
      <c r="A45" s="19" t="s">
        <v>83</v>
      </c>
      <c r="B45" s="20" t="s">
        <v>84</v>
      </c>
      <c r="C45" s="21">
        <v>359000</v>
      </c>
      <c r="D45" s="21">
        <v>1583602.24</v>
      </c>
      <c r="E45" s="21">
        <f t="shared" si="11"/>
        <v>1942602.24</v>
      </c>
      <c r="F45" s="21">
        <v>154845.9</v>
      </c>
      <c r="G45" s="21">
        <v>154845.9</v>
      </c>
      <c r="H45" s="21">
        <f t="shared" si="3"/>
        <v>1787756.34</v>
      </c>
    </row>
    <row r="46" spans="1:8">
      <c r="A46" s="19" t="s">
        <v>85</v>
      </c>
      <c r="B46" s="20" t="s">
        <v>86</v>
      </c>
      <c r="C46" s="21">
        <v>800000</v>
      </c>
      <c r="D46" s="21">
        <v>-200469.38</v>
      </c>
      <c r="E46" s="21">
        <f t="shared" si="11"/>
        <v>599530.62</v>
      </c>
      <c r="F46" s="21">
        <v>0</v>
      </c>
      <c r="G46" s="21">
        <v>0</v>
      </c>
      <c r="H46" s="21">
        <f t="shared" si="3"/>
        <v>599530.62</v>
      </c>
    </row>
    <row r="47" spans="1:8">
      <c r="A47" s="19" t="s">
        <v>87</v>
      </c>
      <c r="B47" s="20" t="s">
        <v>88</v>
      </c>
      <c r="C47" s="21">
        <v>430000</v>
      </c>
      <c r="D47" s="21">
        <v>-80000</v>
      </c>
      <c r="E47" s="21">
        <f t="shared" si="11"/>
        <v>350000</v>
      </c>
      <c r="F47" s="21">
        <v>0</v>
      </c>
      <c r="G47" s="21">
        <v>0</v>
      </c>
      <c r="H47" s="21">
        <f t="shared" si="3"/>
        <v>350000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824697</v>
      </c>
      <c r="D49" s="21">
        <v>2568204.64</v>
      </c>
      <c r="E49" s="21">
        <f t="shared" si="11"/>
        <v>3392901.64</v>
      </c>
      <c r="F49" s="21">
        <v>369859.48</v>
      </c>
      <c r="G49" s="21">
        <v>369859.48</v>
      </c>
      <c r="H49" s="21">
        <f t="shared" si="3"/>
        <v>3023042.16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14011775.42</v>
      </c>
      <c r="E53" s="18">
        <f t="shared" si="12"/>
        <v>14011775.42</v>
      </c>
      <c r="F53" s="18">
        <f t="shared" si="12"/>
        <v>2084566.28</v>
      </c>
      <c r="G53" s="18">
        <f t="shared" si="12"/>
        <v>2084566.28</v>
      </c>
      <c r="H53" s="18">
        <f t="shared" si="3"/>
        <v>11927209.140000001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14011775.42</v>
      </c>
      <c r="E55" s="21">
        <f t="shared" si="13"/>
        <v>14011775.42</v>
      </c>
      <c r="F55" s="21">
        <v>2084566.28</v>
      </c>
      <c r="G55" s="21">
        <v>2084566.28</v>
      </c>
      <c r="H55" s="21">
        <f t="shared" si="3"/>
        <v>11927209.140000001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1003100.14</v>
      </c>
      <c r="E57" s="18">
        <f t="shared" si="14"/>
        <v>1003100.14</v>
      </c>
      <c r="F57" s="18">
        <f t="shared" si="14"/>
        <v>0</v>
      </c>
      <c r="G57" s="18">
        <f t="shared" si="14"/>
        <v>0</v>
      </c>
      <c r="H57" s="18">
        <f t="shared" si="3"/>
        <v>1003100.14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1003100.14</v>
      </c>
      <c r="E65" s="21">
        <f t="shared" si="15"/>
        <v>1003100.14</v>
      </c>
      <c r="F65" s="21">
        <v>0</v>
      </c>
      <c r="G65" s="21">
        <v>0</v>
      </c>
      <c r="H65" s="21">
        <f t="shared" si="3"/>
        <v>1003100.14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71991646.960000008</v>
      </c>
      <c r="E79" s="25">
        <f t="shared" si="21"/>
        <v>71991646.960000008</v>
      </c>
      <c r="F79" s="25">
        <f t="shared" si="21"/>
        <v>45541522.009999998</v>
      </c>
      <c r="G79" s="25">
        <f t="shared" si="21"/>
        <v>45510724.009999998</v>
      </c>
      <c r="H79" s="25">
        <f t="shared" si="21"/>
        <v>26450124.950000003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52422066</v>
      </c>
      <c r="E80" s="25">
        <f t="shared" si="22"/>
        <v>52422066</v>
      </c>
      <c r="F80" s="25">
        <f t="shared" si="22"/>
        <v>38031044.560000002</v>
      </c>
      <c r="G80" s="25">
        <f t="shared" si="22"/>
        <v>38031044.560000002</v>
      </c>
      <c r="H80" s="25">
        <f t="shared" si="22"/>
        <v>14391021.440000001</v>
      </c>
    </row>
    <row r="81" spans="1:8">
      <c r="A81" s="19" t="s">
        <v>145</v>
      </c>
      <c r="B81" s="30" t="s">
        <v>12</v>
      </c>
      <c r="C81" s="31">
        <v>0</v>
      </c>
      <c r="D81" s="31">
        <v>28694718</v>
      </c>
      <c r="E81" s="21">
        <f t="shared" ref="E81:E87" si="23">C81+D81</f>
        <v>28694718</v>
      </c>
      <c r="F81" s="31">
        <v>23600760.73</v>
      </c>
      <c r="G81" s="31">
        <v>23600760.73</v>
      </c>
      <c r="H81" s="31">
        <f t="shared" ref="H81:H144" si="24">E81-F81</f>
        <v>5093957.2699999996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12438502</v>
      </c>
      <c r="E83" s="21">
        <f t="shared" si="23"/>
        <v>12438502</v>
      </c>
      <c r="F83" s="31">
        <v>8294552.0700000003</v>
      </c>
      <c r="G83" s="31">
        <v>8294552.0700000003</v>
      </c>
      <c r="H83" s="31">
        <f t="shared" si="24"/>
        <v>4143949.9299999997</v>
      </c>
    </row>
    <row r="84" spans="1:8">
      <c r="A84" s="19" t="s">
        <v>148</v>
      </c>
      <c r="B84" s="30" t="s">
        <v>18</v>
      </c>
      <c r="C84" s="31">
        <v>0</v>
      </c>
      <c r="D84" s="31">
        <v>6821742</v>
      </c>
      <c r="E84" s="21">
        <f t="shared" si="23"/>
        <v>6821742</v>
      </c>
      <c r="F84" s="31">
        <v>4826663.13</v>
      </c>
      <c r="G84" s="31">
        <v>4826663.13</v>
      </c>
      <c r="H84" s="31">
        <f t="shared" si="24"/>
        <v>1995078.87</v>
      </c>
    </row>
    <row r="85" spans="1:8">
      <c r="A85" s="19" t="s">
        <v>149</v>
      </c>
      <c r="B85" s="30" t="s">
        <v>20</v>
      </c>
      <c r="C85" s="31">
        <v>0</v>
      </c>
      <c r="D85" s="31">
        <v>1699490</v>
      </c>
      <c r="E85" s="21">
        <f t="shared" si="23"/>
        <v>1699490</v>
      </c>
      <c r="F85" s="31">
        <v>1309068.6299999999</v>
      </c>
      <c r="G85" s="31">
        <v>1309068.6299999999</v>
      </c>
      <c r="H85" s="31">
        <f t="shared" si="24"/>
        <v>390421.37000000011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2767614</v>
      </c>
      <c r="E87" s="21">
        <f t="shared" si="23"/>
        <v>2767614</v>
      </c>
      <c r="F87" s="31">
        <v>0</v>
      </c>
      <c r="G87" s="31">
        <v>0</v>
      </c>
      <c r="H87" s="31">
        <f t="shared" si="24"/>
        <v>2767614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2498186.8499999996</v>
      </c>
      <c r="E88" s="25">
        <f t="shared" si="25"/>
        <v>2498186.8499999996</v>
      </c>
      <c r="F88" s="25">
        <f t="shared" si="25"/>
        <v>332498.40000000002</v>
      </c>
      <c r="G88" s="25">
        <f t="shared" si="25"/>
        <v>332498.40000000002</v>
      </c>
      <c r="H88" s="25">
        <f t="shared" si="24"/>
        <v>2165688.4499999997</v>
      </c>
    </row>
    <row r="89" spans="1:8">
      <c r="A89" s="19" t="s">
        <v>152</v>
      </c>
      <c r="B89" s="30" t="s">
        <v>27</v>
      </c>
      <c r="C89" s="31">
        <v>0</v>
      </c>
      <c r="D89" s="31">
        <v>1288617.67</v>
      </c>
      <c r="E89" s="21">
        <f t="shared" ref="E89:E97" si="26">C89+D89</f>
        <v>1288617.67</v>
      </c>
      <c r="F89" s="31">
        <v>101261.18</v>
      </c>
      <c r="G89" s="31">
        <v>101261.18</v>
      </c>
      <c r="H89" s="31">
        <f t="shared" si="24"/>
        <v>1187356.49</v>
      </c>
    </row>
    <row r="90" spans="1:8">
      <c r="A90" s="19" t="s">
        <v>153</v>
      </c>
      <c r="B90" s="30" t="s">
        <v>29</v>
      </c>
      <c r="C90" s="31">
        <v>0</v>
      </c>
      <c r="D90" s="31">
        <v>12366.24</v>
      </c>
      <c r="E90" s="21">
        <f t="shared" si="26"/>
        <v>12366.24</v>
      </c>
      <c r="F90" s="31">
        <v>9165.3799999999992</v>
      </c>
      <c r="G90" s="31">
        <v>9165.3799999999992</v>
      </c>
      <c r="H90" s="31">
        <f t="shared" si="24"/>
        <v>3200.8600000000006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621878.73</v>
      </c>
      <c r="E92" s="21">
        <f t="shared" si="26"/>
        <v>621878.73</v>
      </c>
      <c r="F92" s="31">
        <v>147252.35</v>
      </c>
      <c r="G92" s="31">
        <v>147252.35</v>
      </c>
      <c r="H92" s="31">
        <f t="shared" si="24"/>
        <v>474626.38</v>
      </c>
    </row>
    <row r="93" spans="1:8">
      <c r="A93" s="19" t="s">
        <v>156</v>
      </c>
      <c r="B93" s="30" t="s">
        <v>35</v>
      </c>
      <c r="C93" s="31">
        <v>0</v>
      </c>
      <c r="D93" s="31">
        <v>381561.38</v>
      </c>
      <c r="E93" s="21">
        <f t="shared" si="26"/>
        <v>381561.38</v>
      </c>
      <c r="F93" s="31">
        <v>47646.15</v>
      </c>
      <c r="G93" s="31">
        <v>47646.15</v>
      </c>
      <c r="H93" s="31">
        <f t="shared" si="24"/>
        <v>333915.23</v>
      </c>
    </row>
    <row r="94" spans="1:8">
      <c r="A94" s="19" t="s">
        <v>157</v>
      </c>
      <c r="B94" s="30" t="s">
        <v>37</v>
      </c>
      <c r="C94" s="31">
        <v>0</v>
      </c>
      <c r="D94" s="31">
        <v>5000</v>
      </c>
      <c r="E94" s="21">
        <f t="shared" si="26"/>
        <v>5000</v>
      </c>
      <c r="F94" s="31">
        <v>4999.5</v>
      </c>
      <c r="G94" s="31">
        <v>4999.5</v>
      </c>
      <c r="H94" s="31">
        <f t="shared" si="24"/>
        <v>0.5</v>
      </c>
    </row>
    <row r="95" spans="1:8">
      <c r="A95" s="19" t="s">
        <v>158</v>
      </c>
      <c r="B95" s="30" t="s">
        <v>39</v>
      </c>
      <c r="C95" s="31">
        <v>0</v>
      </c>
      <c r="D95" s="31">
        <v>6603.59</v>
      </c>
      <c r="E95" s="21">
        <f t="shared" si="26"/>
        <v>6603.59</v>
      </c>
      <c r="F95" s="31">
        <v>0</v>
      </c>
      <c r="G95" s="31">
        <v>0</v>
      </c>
      <c r="H95" s="31">
        <f t="shared" si="24"/>
        <v>6603.59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182159.24</v>
      </c>
      <c r="E97" s="21">
        <f t="shared" si="26"/>
        <v>182159.24</v>
      </c>
      <c r="F97" s="31">
        <v>22173.84</v>
      </c>
      <c r="G97" s="31">
        <v>22173.84</v>
      </c>
      <c r="H97" s="31">
        <f t="shared" si="24"/>
        <v>159985.4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5133763.5599999996</v>
      </c>
      <c r="E98" s="25">
        <f t="shared" si="27"/>
        <v>5133763.5599999996</v>
      </c>
      <c r="F98" s="25">
        <f t="shared" si="27"/>
        <v>2222493.58</v>
      </c>
      <c r="G98" s="25">
        <f t="shared" si="27"/>
        <v>2222493.58</v>
      </c>
      <c r="H98" s="25">
        <f t="shared" si="24"/>
        <v>2911269.9799999995</v>
      </c>
    </row>
    <row r="99" spans="1:8">
      <c r="A99" s="19" t="s">
        <v>161</v>
      </c>
      <c r="B99" s="30" t="s">
        <v>46</v>
      </c>
      <c r="C99" s="31">
        <v>0</v>
      </c>
      <c r="D99" s="31">
        <v>640514.28</v>
      </c>
      <c r="E99" s="21">
        <f t="shared" ref="E99:E107" si="28">C99+D99</f>
        <v>640514.28</v>
      </c>
      <c r="F99" s="31">
        <v>594880.64</v>
      </c>
      <c r="G99" s="31">
        <v>594880.64</v>
      </c>
      <c r="H99" s="31">
        <f t="shared" si="24"/>
        <v>45633.640000000014</v>
      </c>
    </row>
    <row r="100" spans="1:8">
      <c r="A100" s="19" t="s">
        <v>162</v>
      </c>
      <c r="B100" s="30" t="s">
        <v>48</v>
      </c>
      <c r="C100" s="31">
        <v>0</v>
      </c>
      <c r="D100" s="31">
        <v>0</v>
      </c>
      <c r="E100" s="21">
        <f t="shared" si="28"/>
        <v>0</v>
      </c>
      <c r="F100" s="31">
        <v>0</v>
      </c>
      <c r="G100" s="31">
        <v>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1174770</v>
      </c>
      <c r="E101" s="21">
        <f t="shared" si="28"/>
        <v>1174770</v>
      </c>
      <c r="F101" s="31">
        <v>161864.47</v>
      </c>
      <c r="G101" s="31">
        <v>161864.47</v>
      </c>
      <c r="H101" s="31">
        <f t="shared" si="24"/>
        <v>1012905.53</v>
      </c>
    </row>
    <row r="102" spans="1:8">
      <c r="A102" s="19" t="s">
        <v>164</v>
      </c>
      <c r="B102" s="30" t="s">
        <v>52</v>
      </c>
      <c r="C102" s="31">
        <v>0</v>
      </c>
      <c r="D102" s="31">
        <v>450798.27</v>
      </c>
      <c r="E102" s="21">
        <f t="shared" si="28"/>
        <v>450798.27</v>
      </c>
      <c r="F102" s="31">
        <v>387316.98</v>
      </c>
      <c r="G102" s="31">
        <v>387316.98</v>
      </c>
      <c r="H102" s="31">
        <f t="shared" si="24"/>
        <v>63481.290000000037</v>
      </c>
    </row>
    <row r="103" spans="1:8">
      <c r="A103" s="19" t="s">
        <v>165</v>
      </c>
      <c r="B103" s="30" t="s">
        <v>54</v>
      </c>
      <c r="C103" s="31">
        <v>0</v>
      </c>
      <c r="D103" s="31">
        <v>1595070.75</v>
      </c>
      <c r="E103" s="21">
        <f t="shared" si="28"/>
        <v>1595070.75</v>
      </c>
      <c r="F103" s="31">
        <v>838649.8</v>
      </c>
      <c r="G103" s="31">
        <v>838649.8</v>
      </c>
      <c r="H103" s="31">
        <f t="shared" si="24"/>
        <v>756420.95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755720.01</v>
      </c>
      <c r="E105" s="21">
        <f t="shared" si="28"/>
        <v>755720.01</v>
      </c>
      <c r="F105" s="31">
        <v>95827.22</v>
      </c>
      <c r="G105" s="31">
        <v>95827.22</v>
      </c>
      <c r="H105" s="31">
        <f t="shared" si="24"/>
        <v>659892.79</v>
      </c>
    </row>
    <row r="106" spans="1:8">
      <c r="A106" s="19" t="s">
        <v>168</v>
      </c>
      <c r="B106" s="30" t="s">
        <v>60</v>
      </c>
      <c r="C106" s="31">
        <v>0</v>
      </c>
      <c r="D106" s="31">
        <v>59138</v>
      </c>
      <c r="E106" s="21">
        <f t="shared" si="28"/>
        <v>59138</v>
      </c>
      <c r="F106" s="31">
        <v>16613</v>
      </c>
      <c r="G106" s="31">
        <v>16613</v>
      </c>
      <c r="H106" s="31">
        <f t="shared" si="24"/>
        <v>42525</v>
      </c>
    </row>
    <row r="107" spans="1:8">
      <c r="A107" s="19" t="s">
        <v>169</v>
      </c>
      <c r="B107" s="30" t="s">
        <v>62</v>
      </c>
      <c r="C107" s="31">
        <v>0</v>
      </c>
      <c r="D107" s="31">
        <v>457752.25</v>
      </c>
      <c r="E107" s="21">
        <f t="shared" si="28"/>
        <v>457752.25</v>
      </c>
      <c r="F107" s="31">
        <v>127341.47</v>
      </c>
      <c r="G107" s="31">
        <v>127341.47</v>
      </c>
      <c r="H107" s="31">
        <f t="shared" si="24"/>
        <v>330410.78000000003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1774485</v>
      </c>
      <c r="E108" s="25">
        <f t="shared" si="29"/>
        <v>1774485</v>
      </c>
      <c r="F108" s="25">
        <f t="shared" si="29"/>
        <v>1058898</v>
      </c>
      <c r="G108" s="25">
        <f t="shared" si="29"/>
        <v>1028100</v>
      </c>
      <c r="H108" s="25">
        <f t="shared" si="24"/>
        <v>715587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0</v>
      </c>
      <c r="D110" s="31">
        <v>7000</v>
      </c>
      <c r="E110" s="21">
        <f t="shared" si="30"/>
        <v>7000</v>
      </c>
      <c r="F110" s="31">
        <v>0</v>
      </c>
      <c r="G110" s="31">
        <v>0</v>
      </c>
      <c r="H110" s="31">
        <f t="shared" si="24"/>
        <v>7000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1767485</v>
      </c>
      <c r="E112" s="21">
        <f t="shared" si="30"/>
        <v>1767485</v>
      </c>
      <c r="F112" s="31">
        <v>1058898</v>
      </c>
      <c r="G112" s="31">
        <v>1028100</v>
      </c>
      <c r="H112" s="31">
        <f t="shared" si="24"/>
        <v>708587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6650994.0099999998</v>
      </c>
      <c r="E118" s="25">
        <f t="shared" si="31"/>
        <v>6650994.0099999998</v>
      </c>
      <c r="F118" s="25">
        <f t="shared" si="31"/>
        <v>1743312.8900000001</v>
      </c>
      <c r="G118" s="25">
        <f t="shared" si="31"/>
        <v>1743312.8900000001</v>
      </c>
      <c r="H118" s="25">
        <f t="shared" si="24"/>
        <v>4907681.1199999992</v>
      </c>
    </row>
    <row r="119" spans="1:8">
      <c r="A119" s="19" t="s">
        <v>177</v>
      </c>
      <c r="B119" s="30" t="s">
        <v>82</v>
      </c>
      <c r="C119" s="31">
        <v>0</v>
      </c>
      <c r="D119" s="31">
        <v>3150793.47</v>
      </c>
      <c r="E119" s="21">
        <f t="shared" ref="E119:E127" si="32">C119+D119</f>
        <v>3150793.47</v>
      </c>
      <c r="F119" s="31">
        <v>191922.39</v>
      </c>
      <c r="G119" s="31">
        <v>191922.39</v>
      </c>
      <c r="H119" s="31">
        <f t="shared" si="24"/>
        <v>2958871.08</v>
      </c>
    </row>
    <row r="120" spans="1:8">
      <c r="A120" s="19" t="s">
        <v>178</v>
      </c>
      <c r="B120" s="30" t="s">
        <v>84</v>
      </c>
      <c r="C120" s="31">
        <v>0</v>
      </c>
      <c r="D120" s="31">
        <v>179165.1</v>
      </c>
      <c r="E120" s="21">
        <f t="shared" si="32"/>
        <v>179165.1</v>
      </c>
      <c r="F120" s="31">
        <v>7785</v>
      </c>
      <c r="G120" s="31">
        <v>7785</v>
      </c>
      <c r="H120" s="31">
        <f t="shared" si="24"/>
        <v>171380.1</v>
      </c>
    </row>
    <row r="121" spans="1:8">
      <c r="A121" s="19" t="s">
        <v>179</v>
      </c>
      <c r="B121" s="30" t="s">
        <v>86</v>
      </c>
      <c r="C121" s="31">
        <v>0</v>
      </c>
      <c r="D121" s="31">
        <v>869215.29</v>
      </c>
      <c r="E121" s="21">
        <f t="shared" si="32"/>
        <v>869215.29</v>
      </c>
      <c r="F121" s="31">
        <v>5909.5</v>
      </c>
      <c r="G121" s="31">
        <v>5909.5</v>
      </c>
      <c r="H121" s="31">
        <f t="shared" si="24"/>
        <v>863305.79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2371820.15</v>
      </c>
      <c r="E124" s="21">
        <f t="shared" si="32"/>
        <v>2371820.15</v>
      </c>
      <c r="F124" s="31">
        <v>1537696</v>
      </c>
      <c r="G124" s="31">
        <v>1537696</v>
      </c>
      <c r="H124" s="31">
        <f t="shared" si="24"/>
        <v>834124.14999999991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>
        <v>0</v>
      </c>
      <c r="D127" s="31">
        <v>80000</v>
      </c>
      <c r="E127" s="21">
        <f t="shared" si="32"/>
        <v>80000</v>
      </c>
      <c r="F127" s="31">
        <v>0</v>
      </c>
      <c r="G127" s="31">
        <v>0</v>
      </c>
      <c r="H127" s="31">
        <f t="shared" si="24"/>
        <v>80000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3472151.54</v>
      </c>
      <c r="E128" s="25">
        <f t="shared" si="33"/>
        <v>3472151.54</v>
      </c>
      <c r="F128" s="25">
        <f t="shared" si="33"/>
        <v>2153274.58</v>
      </c>
      <c r="G128" s="25">
        <f t="shared" si="33"/>
        <v>2153274.58</v>
      </c>
      <c r="H128" s="25">
        <f t="shared" si="24"/>
        <v>1318876.96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3472151.54</v>
      </c>
      <c r="E130" s="21">
        <f t="shared" si="34"/>
        <v>3472151.54</v>
      </c>
      <c r="F130" s="31">
        <v>2153274.58</v>
      </c>
      <c r="G130" s="31">
        <v>2153274.58</v>
      </c>
      <c r="H130" s="31">
        <f t="shared" si="24"/>
        <v>1318876.96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40000</v>
      </c>
      <c r="E132" s="25">
        <f t="shared" si="35"/>
        <v>40000</v>
      </c>
      <c r="F132" s="25">
        <f t="shared" si="35"/>
        <v>0</v>
      </c>
      <c r="G132" s="25">
        <f t="shared" si="35"/>
        <v>0</v>
      </c>
      <c r="H132" s="25">
        <f t="shared" si="24"/>
        <v>40000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40000</v>
      </c>
      <c r="E140" s="21">
        <f t="shared" si="36"/>
        <v>40000</v>
      </c>
      <c r="F140" s="31">
        <v>0</v>
      </c>
      <c r="G140" s="31">
        <v>0</v>
      </c>
      <c r="H140" s="31">
        <f t="shared" si="24"/>
        <v>40000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114760466.53999999</v>
      </c>
      <c r="D154" s="25">
        <f t="shared" ref="D154:H154" si="42">D4+D79</f>
        <v>103781960.14000002</v>
      </c>
      <c r="E154" s="25">
        <f t="shared" si="42"/>
        <v>218542426.67999995</v>
      </c>
      <c r="F154" s="25">
        <f t="shared" si="42"/>
        <v>125044591.31999999</v>
      </c>
      <c r="G154" s="25">
        <f t="shared" si="42"/>
        <v>125012893.31</v>
      </c>
      <c r="H154" s="25">
        <f t="shared" si="42"/>
        <v>93497835.359999999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23622047244094491" right="0.23622047244094491" top="0.74803149606299213" bottom="0.74803149606299213" header="0.31496062992125984" footer="0.31496062992125984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2017-10-13T20:50:22Z</cp:lastPrinted>
  <dcterms:created xsi:type="dcterms:W3CDTF">2017-10-13T20:47:58Z</dcterms:created>
  <dcterms:modified xsi:type="dcterms:W3CDTF">2017-10-13T20:50:34Z</dcterms:modified>
</cp:coreProperties>
</file>