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stavo.jasso\Desktop\DISCIPLINA FIANC 2016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1" i="1" l="1"/>
  <c r="I60" i="1"/>
  <c r="J60" i="1" s="1"/>
  <c r="H60" i="1"/>
  <c r="H59" i="1" s="1"/>
  <c r="G60" i="1"/>
  <c r="G59" i="1" s="1"/>
  <c r="F60" i="1"/>
  <c r="E60" i="1"/>
  <c r="I59" i="1"/>
  <c r="J59" i="1" s="1"/>
  <c r="F59" i="1"/>
  <c r="E59" i="1"/>
  <c r="J57" i="1"/>
  <c r="G57" i="1"/>
  <c r="J56" i="1"/>
  <c r="G56" i="1"/>
  <c r="E56" i="1"/>
  <c r="J55" i="1"/>
  <c r="J54" i="1"/>
  <c r="J53" i="1"/>
  <c r="G53" i="1"/>
  <c r="J52" i="1"/>
  <c r="G52" i="1"/>
  <c r="I51" i="1"/>
  <c r="H51" i="1"/>
  <c r="F51" i="1"/>
  <c r="G51" i="1" s="1"/>
  <c r="E51" i="1"/>
  <c r="J50" i="1"/>
  <c r="J49" i="1"/>
  <c r="J48" i="1"/>
  <c r="J47" i="1"/>
  <c r="J46" i="1"/>
  <c r="J45" i="1"/>
  <c r="G45" i="1"/>
  <c r="G43" i="1" s="1"/>
  <c r="G35" i="1" s="1"/>
  <c r="J44" i="1"/>
  <c r="I43" i="1"/>
  <c r="J43" i="1" s="1"/>
  <c r="J65" i="1" s="1"/>
  <c r="H43" i="1"/>
  <c r="H35" i="1" s="1"/>
  <c r="F43" i="1"/>
  <c r="E43" i="1"/>
  <c r="J42" i="1"/>
  <c r="G42" i="1"/>
  <c r="J41" i="1"/>
  <c r="I40" i="1"/>
  <c r="I35" i="1" s="1"/>
  <c r="I64" i="1" s="1"/>
  <c r="H40" i="1"/>
  <c r="G40" i="1"/>
  <c r="F40" i="1"/>
  <c r="F35" i="1" s="1"/>
  <c r="F64" i="1" s="1"/>
  <c r="E40" i="1"/>
  <c r="E35" i="1" s="1"/>
  <c r="E64" i="1" s="1"/>
  <c r="J39" i="1"/>
  <c r="G39" i="1"/>
  <c r="J38" i="1"/>
  <c r="G38" i="1"/>
  <c r="J37" i="1"/>
  <c r="G37" i="1"/>
  <c r="J36" i="1"/>
  <c r="G36" i="1"/>
  <c r="F28" i="1"/>
  <c r="J27" i="1"/>
  <c r="G27" i="1"/>
  <c r="J26" i="1"/>
  <c r="G26" i="1"/>
  <c r="J25" i="1"/>
  <c r="J24" i="1"/>
  <c r="J23" i="1"/>
  <c r="G23" i="1"/>
  <c r="J22" i="1"/>
  <c r="G22" i="1"/>
  <c r="J20" i="1"/>
  <c r="G20" i="1"/>
  <c r="I18" i="1"/>
  <c r="I28" i="1" s="1"/>
  <c r="J28" i="1" s="1"/>
  <c r="H18" i="1"/>
  <c r="H28" i="1" s="1"/>
  <c r="F18" i="1"/>
  <c r="E18" i="1"/>
  <c r="E28" i="1" s="1"/>
  <c r="J17" i="1"/>
  <c r="G17" i="1"/>
  <c r="J16" i="1"/>
  <c r="J15" i="1"/>
  <c r="J14" i="1"/>
  <c r="G14" i="1"/>
  <c r="J13" i="1"/>
  <c r="G13" i="1"/>
  <c r="J12" i="1"/>
  <c r="J29" i="1" s="1"/>
  <c r="G12" i="1"/>
  <c r="J11" i="1"/>
  <c r="G11" i="1"/>
  <c r="J64" i="1" l="1"/>
  <c r="G64" i="1"/>
  <c r="H64" i="1"/>
  <c r="J51" i="1"/>
  <c r="J40" i="1"/>
  <c r="J35" i="1" s="1"/>
  <c r="J18" i="1"/>
  <c r="G18" i="1"/>
  <c r="G28" i="1" s="1"/>
</calcChain>
</file>

<file path=xl/comments1.xml><?xml version="1.0" encoding="utf-8"?>
<comments xmlns="http://schemas.openxmlformats.org/spreadsheetml/2006/main">
  <authors>
    <author>DGCG</author>
  </authors>
  <commentList>
    <comment ref="H65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<sst xmlns="http://schemas.openxmlformats.org/spreadsheetml/2006/main" count="80" uniqueCount="46">
  <si>
    <t>ESTADO ANALÍTICO DE INGRESOS</t>
  </si>
  <si>
    <t>POR FUENTE DE FINANCIAMIENTO Y FUENTE DE FINANCIAMIENTO/RUBRO</t>
  </si>
  <si>
    <t>DEL 01 AL 30 DE JUNIO DE 2016</t>
  </si>
  <si>
    <t xml:space="preserve">Ente Público:      </t>
  </si>
  <si>
    <t>INSTITUTO TECNOLÓGICO SUPERIOR DE IRAPUATO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</si>
  <si>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</si>
  <si>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</si>
  <si>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</si>
  <si>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</si>
  <si>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</si>
  <si>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</si>
  <si>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</si>
  <si>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</si>
  <si>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</si>
  <si>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</si>
  <si>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</si>
  <si>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</si>
  <si>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</si>
  <si>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</si>
  <si>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</si>
  <si>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</si>
  <si>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</si>
  <si>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</si>
  <si>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</si>
  <si>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</si>
  <si>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</si>
  <si>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</si>
  <si>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</si>
  <si>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</si>
  <si>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</si>
  <si>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</si>
  <si>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</si>
  <si>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</si>
  <si>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</si>
  <si>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</si>
  <si>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</si>
  <si>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del Gobierno</t>
  </si>
  <si>
    <t>No Comprendidos en las fracciones de la Ley de Ingresos causadas</t>
  </si>
  <si>
    <t>en ejercicios fiscales anteriores pendiente de liquidación o pago</t>
  </si>
  <si>
    <t>Ingresos de Organismos y Empresas</t>
  </si>
  <si>
    <t>Trasferencias, Asignaciones, Subsidios y Otras Ayudas</t>
  </si>
  <si>
    <t>Ingresos derivados de financiamiento</t>
  </si>
  <si>
    <t>Ingresos Derivados de Financiamiento</t>
  </si>
  <si>
    <t>Otros Recursos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</si>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</sst>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43" fontId="6" fillId="2" borderId="9" xfId="1" applyFont="1" applyFill="1" applyBorder="1" applyAlignment="1">
      <alignment vertical="center" wrapText="1"/>
    </xf>
    <xf numFmtId="0" fontId="5" fillId="2" borderId="7" xfId="2" applyFont="1" applyFill="1" applyBorder="1" applyAlignment="1">
      <alignment horizontal="center" vertical="center"/>
    </xf>
    <xf numFmtId="0" fontId="7" fillId="2" borderId="0" xfId="2" applyFont="1" applyFill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43" fontId="5" fillId="2" borderId="11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centerContinuous"/>
    </xf>
    <xf numFmtId="0" fontId="7" fillId="2" borderId="15" xfId="2" applyFont="1" applyFill="1" applyBorder="1" applyAlignment="1">
      <alignment horizontal="left" wrapText="1"/>
    </xf>
    <xf numFmtId="43" fontId="6" fillId="2" borderId="6" xfId="1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vertical="top" wrapText="1"/>
    </xf>
    <xf numFmtId="43" fontId="8" fillId="2" borderId="4" xfId="1" applyFont="1" applyFill="1" applyBorder="1" applyAlignment="1">
      <alignment vertical="top" wrapText="1"/>
    </xf>
    <xf numFmtId="43" fontId="3" fillId="0" borderId="13" xfId="1" applyFont="1" applyBorder="1" applyAlignment="1">
      <alignment horizontal="center" vertical="top" wrapText="1"/>
    </xf>
    <xf numFmtId="43" fontId="3" fillId="0" borderId="15" xfId="1" applyFont="1" applyBorder="1" applyAlignment="1">
      <alignment horizontal="center" vertical="top" wrapText="1"/>
    </xf>
    <xf numFmtId="43" fontId="6" fillId="2" borderId="12" xfId="1" applyFont="1" applyFill="1" applyBorder="1" applyAlignment="1">
      <alignment horizontal="righ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43" fontId="9" fillId="2" borderId="9" xfId="1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43" fontId="6" fillId="2" borderId="8" xfId="1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left" vertical="center" wrapText="1"/>
    </xf>
    <xf numFmtId="43" fontId="2" fillId="0" borderId="0" xfId="0" applyNumberFormat="1" applyFont="1"/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43" fontId="7" fillId="2" borderId="9" xfId="1" applyFont="1" applyFill="1" applyBorder="1" applyAlignment="1">
      <alignment horizontal="center"/>
    </xf>
    <xf numFmtId="0" fontId="4" fillId="2" borderId="0" xfId="0" applyFont="1" applyFill="1"/>
    <xf numFmtId="0" fontId="4" fillId="0" borderId="0" xfId="0" applyFont="1"/>
    <xf numFmtId="0" fontId="7" fillId="2" borderId="7" xfId="2" applyFont="1" applyFill="1" applyBorder="1" applyAlignment="1">
      <alignment horizontal="left"/>
    </xf>
    <xf numFmtId="0" fontId="5" fillId="2" borderId="0" xfId="2" applyFont="1" applyFill="1" applyBorder="1" applyAlignment="1">
      <alignment horizontal="left" vertical="center"/>
    </xf>
    <xf numFmtId="0" fontId="6" fillId="2" borderId="8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43" fontId="6" fillId="2" borderId="7" xfId="1" applyFont="1" applyFill="1" applyBorder="1" applyAlignment="1">
      <alignment vertical="center" wrapText="1"/>
    </xf>
    <xf numFmtId="0" fontId="10" fillId="2" borderId="13" xfId="2" applyFont="1" applyFill="1" applyBorder="1" applyAlignment="1">
      <alignment horizontal="centerContinuous"/>
    </xf>
    <xf numFmtId="0" fontId="10" fillId="2" borderId="14" xfId="2" applyFont="1" applyFill="1" applyBorder="1" applyAlignment="1">
      <alignment horizontal="centerContinuous"/>
    </xf>
    <xf numFmtId="0" fontId="10" fillId="2" borderId="15" xfId="2" applyFont="1" applyFill="1" applyBorder="1" applyAlignment="1">
      <alignment horizontal="left" wrapText="1" indent="1"/>
    </xf>
    <xf numFmtId="43" fontId="11" fillId="2" borderId="2" xfId="1" applyFont="1" applyFill="1" applyBorder="1" applyAlignment="1">
      <alignment vertical="center" wrapText="1"/>
    </xf>
    <xf numFmtId="0" fontId="12" fillId="2" borderId="0" xfId="0" applyFont="1" applyFill="1"/>
    <xf numFmtId="0" fontId="12" fillId="0" borderId="0" xfId="0" applyFont="1"/>
    <xf numFmtId="43" fontId="13" fillId="2" borderId="4" xfId="1" applyFont="1" applyFill="1" applyBorder="1" applyAlignment="1">
      <alignment vertical="top" wrapText="1"/>
    </xf>
    <xf numFmtId="43" fontId="14" fillId="0" borderId="13" xfId="1" applyFont="1" applyBorder="1" applyAlignment="1">
      <alignment horizontal="center" vertical="top" wrapText="1"/>
    </xf>
    <xf numFmtId="43" fontId="14" fillId="0" borderId="15" xfId="1" applyFont="1" applyBorder="1" applyAlignment="1">
      <alignment horizontal="center" vertical="top" wrapText="1"/>
    </xf>
    <xf numFmtId="0" fontId="13" fillId="2" borderId="0" xfId="0" applyFont="1" applyFill="1" applyAlignment="1">
      <alignment horizontal="left" vertical="top" wrapText="1"/>
    </xf>
    <xf numFmtId="0" fontId="2" fillId="0" borderId="0" xfId="0" applyFont="1" applyBorder="1"/>
    <xf numFmtId="43" fontId="2" fillId="0" borderId="0" xfId="0" applyNumberFormat="1" applyFont="1" applyBorder="1"/>
    <xf numFmtId="0" fontId="2" fillId="0" borderId="0" xfId="0" applyFont="1" applyBorder="1" applyAlignment="1">
      <alignment horizontal="center"/>
    </xf>
    <xf numFmtId="43" fontId="8" fillId="2" borderId="0" xfId="1" applyFont="1" applyFill="1" applyBorder="1" applyProtection="1"/>
    <xf numFmtId="0" fontId="2" fillId="0" borderId="0" xfId="0" applyFont="1" applyBorder="1" applyAlignment="1">
      <alignment horizontal="center"/>
    </xf>
    <xf numFmtId="43" fontId="8" fillId="2" borderId="0" xfId="1" applyFont="1" applyFill="1" applyBorder="1" applyAlignment="1" applyProtection="1">
      <alignment vertical="top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73"/>
  <sheetViews>
    <sheetView tabSelected="1" workbookViewId="0">
      <selection activeCell="K8" sqref="K8"/>
    </sheetView>
  </sheetViews>
  <sheetFormatPr baseColWidth="10" defaultRowHeight="12.75" x14ac:dyDescent="0.2"/>
  <cols>
    <col min="1" max="1" width="1.140625" style="1" customWidth="1"/>
    <col min="2" max="3" width="3.7109375" style="3" customWidth="1"/>
    <col min="4" max="4" width="58.28515625" style="3" customWidth="1"/>
    <col min="5" max="10" width="15.7109375" style="3" customWidth="1"/>
    <col min="11" max="11" width="2" style="1" customWidth="1"/>
    <col min="12" max="16384" width="11.42578125" style="3"/>
  </cols>
  <sheetData>
    <row r="1" spans="1:10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ht="15" customHeight="1" x14ac:dyDescent="0.2">
      <c r="B2" s="4"/>
      <c r="C2" s="4"/>
      <c r="D2" s="2" t="s">
        <v>1</v>
      </c>
      <c r="E2" s="2"/>
      <c r="F2" s="2"/>
      <c r="G2" s="2"/>
      <c r="H2" s="2"/>
      <c r="I2" s="2"/>
      <c r="J2" s="2"/>
    </row>
    <row r="3" spans="1:10" ht="1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</row>
    <row r="4" spans="1:10" s="1" customFormat="1" ht="8.25" customHeight="1" x14ac:dyDescent="0.2">
      <c r="A4" s="5"/>
      <c r="B4" s="6"/>
      <c r="C4" s="6"/>
      <c r="D4" s="6"/>
      <c r="E4" s="7"/>
      <c r="F4" s="8"/>
      <c r="G4" s="8"/>
      <c r="H4" s="8"/>
      <c r="I4" s="8"/>
      <c r="J4" s="8"/>
    </row>
    <row r="5" spans="1:10" s="1" customFormat="1" ht="13.5" customHeight="1" x14ac:dyDescent="0.2">
      <c r="A5" s="5"/>
      <c r="B5" s="9"/>
      <c r="D5" s="10" t="s">
        <v>3</v>
      </c>
      <c r="E5" s="11" t="s">
        <v>4</v>
      </c>
      <c r="F5" s="11"/>
      <c r="G5" s="12"/>
      <c r="H5" s="12"/>
      <c r="I5" s="12"/>
      <c r="J5" s="13"/>
    </row>
    <row r="6" spans="1:10" s="1" customFormat="1" ht="11.25" customHeight="1" x14ac:dyDescent="0.2">
      <c r="A6" s="5"/>
      <c r="B6" s="5"/>
      <c r="C6" s="5"/>
      <c r="D6" s="5"/>
      <c r="F6" s="13"/>
      <c r="G6" s="13"/>
      <c r="H6" s="13"/>
      <c r="I6" s="13"/>
      <c r="J6" s="13"/>
    </row>
    <row r="7" spans="1:10" ht="12" customHeight="1" x14ac:dyDescent="0.2">
      <c r="A7" s="14"/>
      <c r="B7" s="15" t="s">
        <v>5</v>
      </c>
      <c r="C7" s="15"/>
      <c r="D7" s="15"/>
      <c r="E7" s="15" t="s">
        <v>6</v>
      </c>
      <c r="F7" s="15"/>
      <c r="G7" s="15"/>
      <c r="H7" s="15"/>
      <c r="I7" s="15"/>
      <c r="J7" s="16" t="s">
        <v>7</v>
      </c>
    </row>
    <row r="8" spans="1:10" ht="25.5" x14ac:dyDescent="0.2">
      <c r="A8" s="5"/>
      <c r="B8" s="15"/>
      <c r="C8" s="15"/>
      <c r="D8" s="15"/>
      <c r="E8" s="17" t="s">
        <v>8</v>
      </c>
      <c r="F8" s="18" t="s">
        <v>9</v>
      </c>
      <c r="G8" s="17" t="s">
        <v>10</v>
      </c>
      <c r="H8" s="17" t="s">
        <v>11</v>
      </c>
      <c r="I8" s="17" t="s">
        <v>12</v>
      </c>
      <c r="J8" s="16"/>
    </row>
    <row r="9" spans="1:10" ht="12" customHeight="1" x14ac:dyDescent="0.2">
      <c r="A9" s="5"/>
      <c r="B9" s="15"/>
      <c r="C9" s="15"/>
      <c r="D9" s="15"/>
      <c r="E9" s="17" t="s">
        <v>13</v>
      </c>
      <c r="F9" s="17" t="s">
        <v>14</v>
      </c>
      <c r="G9" s="17" t="s">
        <v>15</v>
      </c>
      <c r="H9" s="17" t="s">
        <v>16</v>
      </c>
      <c r="I9" s="17" t="s">
        <v>17</v>
      </c>
      <c r="J9" s="17" t="s">
        <v>18</v>
      </c>
    </row>
    <row r="10" spans="1:10" ht="12" customHeight="1" x14ac:dyDescent="0.2">
      <c r="A10" s="19"/>
      <c r="B10" s="20"/>
      <c r="C10" s="21"/>
      <c r="D10" s="22"/>
      <c r="E10" s="23"/>
      <c r="F10" s="24"/>
      <c r="G10" s="24"/>
      <c r="H10" s="24"/>
      <c r="I10" s="24"/>
      <c r="J10" s="24"/>
    </row>
    <row r="11" spans="1:10" ht="12" customHeight="1" x14ac:dyDescent="0.2">
      <c r="A11" s="19"/>
      <c r="B11" s="25" t="s">
        <v>19</v>
      </c>
      <c r="C11" s="26"/>
      <c r="D11" s="27"/>
      <c r="E11" s="28">
        <v>0</v>
      </c>
      <c r="F11" s="28">
        <v>0</v>
      </c>
      <c r="G11" s="28">
        <f>+E11+F11</f>
        <v>0</v>
      </c>
      <c r="H11" s="28">
        <v>0</v>
      </c>
      <c r="I11" s="28">
        <v>0</v>
      </c>
      <c r="J11" s="28">
        <f>+I11-E11</f>
        <v>0</v>
      </c>
    </row>
    <row r="12" spans="1:10" ht="12" customHeight="1" x14ac:dyDescent="0.2">
      <c r="A12" s="19"/>
      <c r="B12" s="25" t="s">
        <v>20</v>
      </c>
      <c r="C12" s="26"/>
      <c r="D12" s="27"/>
      <c r="E12" s="28">
        <v>0</v>
      </c>
      <c r="F12" s="28">
        <v>0</v>
      </c>
      <c r="G12" s="28">
        <f>+E12+F12</f>
        <v>0</v>
      </c>
      <c r="H12" s="28">
        <v>0</v>
      </c>
      <c r="I12" s="28">
        <v>0</v>
      </c>
      <c r="J12" s="28">
        <f>+I12-E12</f>
        <v>0</v>
      </c>
    </row>
    <row r="13" spans="1:10" ht="12" customHeight="1" x14ac:dyDescent="0.2">
      <c r="A13" s="19"/>
      <c r="B13" s="25" t="s">
        <v>21</v>
      </c>
      <c r="C13" s="26"/>
      <c r="D13" s="27"/>
      <c r="E13" s="28">
        <v>0</v>
      </c>
      <c r="F13" s="28">
        <v>0</v>
      </c>
      <c r="G13" s="28">
        <f>+E13+F13</f>
        <v>0</v>
      </c>
      <c r="H13" s="28">
        <v>0</v>
      </c>
      <c r="I13" s="28">
        <v>0</v>
      </c>
      <c r="J13" s="28">
        <f>+I13-E13</f>
        <v>0</v>
      </c>
    </row>
    <row r="14" spans="1:10" ht="12" customHeight="1" x14ac:dyDescent="0.2">
      <c r="A14" s="19"/>
      <c r="B14" s="25" t="s">
        <v>22</v>
      </c>
      <c r="C14" s="26"/>
      <c r="D14" s="27"/>
      <c r="E14" s="28">
        <v>0</v>
      </c>
      <c r="F14" s="28">
        <v>0</v>
      </c>
      <c r="G14" s="28">
        <f t="shared" ref="G14:G27" si="0">+E14+F14</f>
        <v>0</v>
      </c>
      <c r="H14" s="28">
        <v>0</v>
      </c>
      <c r="I14" s="28">
        <v>0</v>
      </c>
      <c r="J14" s="28">
        <f t="shared" ref="J14:J27" si="1">+I14-E14</f>
        <v>0</v>
      </c>
    </row>
    <row r="15" spans="1:10" ht="12" customHeight="1" x14ac:dyDescent="0.2">
      <c r="A15" s="19"/>
      <c r="B15" s="25" t="s">
        <v>23</v>
      </c>
      <c r="C15" s="26"/>
      <c r="D15" s="27"/>
      <c r="E15" s="28">
        <v>9013306</v>
      </c>
      <c r="F15" s="28">
        <v>323390</v>
      </c>
      <c r="G15" s="28">
        <v>9336696</v>
      </c>
      <c r="H15" s="28">
        <v>5897684.6699999999</v>
      </c>
      <c r="I15" s="28">
        <v>5897684.6699999999</v>
      </c>
      <c r="J15" s="28">
        <f t="shared" si="1"/>
        <v>-3115621.33</v>
      </c>
    </row>
    <row r="16" spans="1:10" ht="12" customHeight="1" x14ac:dyDescent="0.2">
      <c r="A16" s="19"/>
      <c r="B16" s="29"/>
      <c r="C16" s="26" t="s">
        <v>24</v>
      </c>
      <c r="D16" s="27"/>
      <c r="E16" s="28">
        <v>9013306</v>
      </c>
      <c r="F16" s="28">
        <v>323390</v>
      </c>
      <c r="G16" s="28">
        <v>9336696</v>
      </c>
      <c r="H16" s="28">
        <v>5897684.6699999999</v>
      </c>
      <c r="I16" s="28">
        <v>5897684.6699999999</v>
      </c>
      <c r="J16" s="28">
        <f>+I16-E16</f>
        <v>-3115621.33</v>
      </c>
    </row>
    <row r="17" spans="1:10" ht="12" customHeight="1" x14ac:dyDescent="0.2">
      <c r="A17" s="19"/>
      <c r="B17" s="29"/>
      <c r="C17" s="26" t="s">
        <v>25</v>
      </c>
      <c r="D17" s="27"/>
      <c r="E17" s="28">
        <v>0</v>
      </c>
      <c r="F17" s="28">
        <v>0</v>
      </c>
      <c r="G17" s="28">
        <f t="shared" si="0"/>
        <v>0</v>
      </c>
      <c r="H17" s="28">
        <v>0</v>
      </c>
      <c r="I17" s="28">
        <v>0</v>
      </c>
      <c r="J17" s="28">
        <f t="shared" si="1"/>
        <v>0</v>
      </c>
    </row>
    <row r="18" spans="1:10" ht="12" customHeight="1" x14ac:dyDescent="0.2">
      <c r="A18" s="19"/>
      <c r="B18" s="25" t="s">
        <v>26</v>
      </c>
      <c r="C18" s="26"/>
      <c r="D18" s="27"/>
      <c r="E18" s="28">
        <f>+E19+E20+E21</f>
        <v>33960</v>
      </c>
      <c r="F18" s="28">
        <f>+F19+F20+F21</f>
        <v>30398099.16</v>
      </c>
      <c r="G18" s="28">
        <f t="shared" si="0"/>
        <v>30432059.16</v>
      </c>
      <c r="H18" s="28">
        <f>+H19+H20+H21</f>
        <v>4187342.29</v>
      </c>
      <c r="I18" s="28">
        <f>+I19+I20+I21</f>
        <v>4187342.29</v>
      </c>
      <c r="J18" s="28">
        <f t="shared" si="1"/>
        <v>4153382.29</v>
      </c>
    </row>
    <row r="19" spans="1:10" ht="12" customHeight="1" x14ac:dyDescent="0.2">
      <c r="A19" s="19"/>
      <c r="B19" s="29"/>
      <c r="C19" s="26" t="s">
        <v>24</v>
      </c>
      <c r="D19" s="27"/>
      <c r="E19" s="28">
        <v>33960</v>
      </c>
      <c r="F19" s="28">
        <v>30398099.16</v>
      </c>
      <c r="G19" s="28">
        <v>30432059.16</v>
      </c>
      <c r="H19" s="28">
        <v>4187342.29</v>
      </c>
      <c r="I19" s="28">
        <v>4187342.29</v>
      </c>
      <c r="J19" s="28">
        <v>4153382.29</v>
      </c>
    </row>
    <row r="20" spans="1:10" ht="12" customHeight="1" x14ac:dyDescent="0.2">
      <c r="A20" s="19"/>
      <c r="B20" s="29"/>
      <c r="C20" s="26" t="s">
        <v>25</v>
      </c>
      <c r="D20" s="27"/>
      <c r="E20" s="28">
        <v>0</v>
      </c>
      <c r="F20" s="28">
        <v>0</v>
      </c>
      <c r="G20" s="28">
        <f t="shared" si="0"/>
        <v>0</v>
      </c>
      <c r="H20" s="28">
        <v>0</v>
      </c>
      <c r="I20" s="28">
        <v>0</v>
      </c>
      <c r="J20" s="28">
        <f t="shared" si="1"/>
        <v>0</v>
      </c>
    </row>
    <row r="21" spans="1:10" ht="12" customHeight="1" x14ac:dyDescent="0.2">
      <c r="A21" s="19"/>
      <c r="B21" s="29"/>
      <c r="C21" s="26" t="s">
        <v>27</v>
      </c>
      <c r="D21" s="27"/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</row>
    <row r="22" spans="1:10" ht="12" customHeight="1" x14ac:dyDescent="0.2">
      <c r="A22" s="19"/>
      <c r="B22" s="29"/>
      <c r="C22" s="26" t="s">
        <v>28</v>
      </c>
      <c r="D22" s="27"/>
      <c r="E22" s="28">
        <v>0</v>
      </c>
      <c r="F22" s="28">
        <v>0</v>
      </c>
      <c r="G22" s="28">
        <f t="shared" si="0"/>
        <v>0</v>
      </c>
      <c r="H22" s="28">
        <v>0</v>
      </c>
      <c r="I22" s="28">
        <v>0</v>
      </c>
      <c r="J22" s="28">
        <f t="shared" si="1"/>
        <v>0</v>
      </c>
    </row>
    <row r="23" spans="1:10" ht="12" customHeight="1" x14ac:dyDescent="0.2">
      <c r="A23" s="19"/>
      <c r="B23" s="25" t="s">
        <v>29</v>
      </c>
      <c r="C23" s="26"/>
      <c r="D23" s="27"/>
      <c r="E23" s="28">
        <v>0</v>
      </c>
      <c r="F23" s="28">
        <v>0</v>
      </c>
      <c r="G23" s="28">
        <f t="shared" si="0"/>
        <v>0</v>
      </c>
      <c r="H23" s="28">
        <v>0</v>
      </c>
      <c r="I23" s="28">
        <v>0</v>
      </c>
      <c r="J23" s="28">
        <f t="shared" si="1"/>
        <v>0</v>
      </c>
    </row>
    <row r="24" spans="1:10" ht="12" customHeight="1" x14ac:dyDescent="0.2">
      <c r="A24" s="19"/>
      <c r="B24" s="25" t="s">
        <v>30</v>
      </c>
      <c r="C24" s="26"/>
      <c r="D24" s="27"/>
      <c r="E24" s="28">
        <v>0</v>
      </c>
      <c r="F24" s="28">
        <v>72943772.519999996</v>
      </c>
      <c r="G24" s="28">
        <v>72943772.519999996</v>
      </c>
      <c r="H24" s="28">
        <v>37343195.649999999</v>
      </c>
      <c r="I24" s="28">
        <v>37343195.649999999</v>
      </c>
      <c r="J24" s="28">
        <f>+I24-E24</f>
        <v>37343195.649999999</v>
      </c>
    </row>
    <row r="25" spans="1:10" ht="12" customHeight="1" x14ac:dyDescent="0.2">
      <c r="A25" s="30"/>
      <c r="B25" s="25" t="s">
        <v>31</v>
      </c>
      <c r="C25" s="26"/>
      <c r="D25" s="27"/>
      <c r="E25" s="28">
        <v>104626056.54000001</v>
      </c>
      <c r="F25" s="28">
        <v>23394512.300000001</v>
      </c>
      <c r="G25" s="28">
        <v>128020568.84</v>
      </c>
      <c r="H25" s="28">
        <v>85474830.599999994</v>
      </c>
      <c r="I25" s="28">
        <v>85474830.599999994</v>
      </c>
      <c r="J25" s="28">
        <f>+I25-E25</f>
        <v>-19151225.940000013</v>
      </c>
    </row>
    <row r="26" spans="1:10" ht="12" customHeight="1" x14ac:dyDescent="0.2">
      <c r="A26" s="19"/>
      <c r="B26" s="25" t="s">
        <v>32</v>
      </c>
      <c r="C26" s="26"/>
      <c r="D26" s="27"/>
      <c r="E26" s="28">
        <v>0</v>
      </c>
      <c r="F26" s="28">
        <v>0</v>
      </c>
      <c r="G26" s="28">
        <f t="shared" si="0"/>
        <v>0</v>
      </c>
      <c r="H26" s="28">
        <v>0</v>
      </c>
      <c r="I26" s="28">
        <v>0</v>
      </c>
      <c r="J26" s="28">
        <f t="shared" si="1"/>
        <v>0</v>
      </c>
    </row>
    <row r="27" spans="1:10" ht="12" customHeight="1" x14ac:dyDescent="0.2">
      <c r="A27" s="19"/>
      <c r="B27" s="31"/>
      <c r="C27" s="32"/>
      <c r="D27" s="33"/>
      <c r="E27" s="34"/>
      <c r="F27" s="35"/>
      <c r="G27" s="35">
        <f t="shared" si="0"/>
        <v>0</v>
      </c>
      <c r="H27" s="35"/>
      <c r="I27" s="35"/>
      <c r="J27" s="35">
        <f t="shared" si="1"/>
        <v>0</v>
      </c>
    </row>
    <row r="28" spans="1:10" ht="12" customHeight="1" x14ac:dyDescent="0.2">
      <c r="A28" s="5"/>
      <c r="B28" s="36"/>
      <c r="C28" s="37"/>
      <c r="D28" s="38" t="s">
        <v>33</v>
      </c>
      <c r="E28" s="28">
        <f t="shared" ref="E28:I28" si="2">SUM(E11+E12+E13+E14+E15+E18+E23+E24+E25+E26)</f>
        <v>113673322.54000001</v>
      </c>
      <c r="F28" s="28">
        <f t="shared" si="2"/>
        <v>127059773.97999999</v>
      </c>
      <c r="G28" s="28">
        <f t="shared" si="2"/>
        <v>240733096.51999998</v>
      </c>
      <c r="H28" s="28">
        <f t="shared" si="2"/>
        <v>132903053.20999999</v>
      </c>
      <c r="I28" s="28">
        <f t="shared" si="2"/>
        <v>132903053.20999999</v>
      </c>
      <c r="J28" s="39">
        <f>+I28-E28</f>
        <v>19229730.669999987</v>
      </c>
    </row>
    <row r="29" spans="1:10" ht="12" customHeight="1" x14ac:dyDescent="0.2">
      <c r="A29" s="19"/>
      <c r="B29" s="40"/>
      <c r="C29" s="40"/>
      <c r="D29" s="40"/>
      <c r="E29" s="41"/>
      <c r="F29" s="41"/>
      <c r="G29" s="41"/>
      <c r="H29" s="42" t="s">
        <v>34</v>
      </c>
      <c r="I29" s="43"/>
      <c r="J29" s="44">
        <f>SUM(J12+J13+J14+J15+J16+J19+J24+J25+J26+J27)</f>
        <v>16114109.339999989</v>
      </c>
    </row>
    <row r="30" spans="1:10" ht="12" customHeight="1" x14ac:dyDescent="0.2">
      <c r="A30" s="5"/>
      <c r="B30" s="5"/>
      <c r="C30" s="5"/>
      <c r="D30" s="5"/>
      <c r="E30" s="13"/>
      <c r="F30" s="13"/>
      <c r="G30" s="13"/>
      <c r="H30" s="13"/>
      <c r="I30" s="13"/>
      <c r="J30" s="13"/>
    </row>
    <row r="31" spans="1:10" ht="12" customHeight="1" x14ac:dyDescent="0.2">
      <c r="A31" s="5"/>
      <c r="B31" s="16" t="s">
        <v>35</v>
      </c>
      <c r="C31" s="16"/>
      <c r="D31" s="16"/>
      <c r="E31" s="15" t="s">
        <v>6</v>
      </c>
      <c r="F31" s="15"/>
      <c r="G31" s="15"/>
      <c r="H31" s="15"/>
      <c r="I31" s="15"/>
      <c r="J31" s="16" t="s">
        <v>7</v>
      </c>
    </row>
    <row r="32" spans="1:10" ht="25.5" x14ac:dyDescent="0.2">
      <c r="A32" s="5"/>
      <c r="B32" s="16"/>
      <c r="C32" s="16"/>
      <c r="D32" s="16"/>
      <c r="E32" s="17" t="s">
        <v>8</v>
      </c>
      <c r="F32" s="18" t="s">
        <v>9</v>
      </c>
      <c r="G32" s="17" t="s">
        <v>10</v>
      </c>
      <c r="H32" s="17" t="s">
        <v>11</v>
      </c>
      <c r="I32" s="17" t="s">
        <v>12</v>
      </c>
      <c r="J32" s="16"/>
    </row>
    <row r="33" spans="1:10" ht="12" customHeight="1" x14ac:dyDescent="0.2">
      <c r="A33" s="5"/>
      <c r="B33" s="16"/>
      <c r="C33" s="16"/>
      <c r="D33" s="16"/>
      <c r="E33" s="17" t="s">
        <v>13</v>
      </c>
      <c r="F33" s="17" t="s">
        <v>14</v>
      </c>
      <c r="G33" s="17" t="s">
        <v>15</v>
      </c>
      <c r="H33" s="17" t="s">
        <v>16</v>
      </c>
      <c r="I33" s="17" t="s">
        <v>17</v>
      </c>
      <c r="J33" s="17" t="s">
        <v>18</v>
      </c>
    </row>
    <row r="34" spans="1:10" ht="12" customHeight="1" x14ac:dyDescent="0.2">
      <c r="A34" s="19"/>
      <c r="B34" s="20"/>
      <c r="C34" s="21"/>
      <c r="D34" s="22"/>
      <c r="E34" s="24"/>
      <c r="F34" s="24"/>
      <c r="G34" s="24"/>
      <c r="H34" s="24"/>
      <c r="I34" s="24"/>
      <c r="J34" s="24"/>
    </row>
    <row r="35" spans="1:10" ht="12" customHeight="1" x14ac:dyDescent="0.2">
      <c r="A35" s="19"/>
      <c r="B35" s="45" t="s">
        <v>36</v>
      </c>
      <c r="C35" s="46"/>
      <c r="D35" s="47"/>
      <c r="E35" s="48">
        <f>+E37+E38+E39+E40+E43+E48+E49</f>
        <v>113673322.54000001</v>
      </c>
      <c r="F35" s="48">
        <f t="shared" ref="F35:I35" si="3">+F37+F38+F39+F40+F43+F48+F49</f>
        <v>124768848.13</v>
      </c>
      <c r="G35" s="48">
        <f t="shared" si="3"/>
        <v>238442170.67000002</v>
      </c>
      <c r="H35" s="48">
        <f t="shared" si="3"/>
        <v>132855804.08999999</v>
      </c>
      <c r="I35" s="48">
        <f t="shared" si="3"/>
        <v>132855804.08999999</v>
      </c>
      <c r="J35" s="48">
        <f>+J40+J43+J48+J49</f>
        <v>8086955.9600000009</v>
      </c>
    </row>
    <row r="36" spans="1:10" ht="12" customHeight="1" x14ac:dyDescent="0.2">
      <c r="A36" s="19"/>
      <c r="B36" s="49"/>
      <c r="C36" s="26" t="s">
        <v>19</v>
      </c>
      <c r="D36" s="27"/>
      <c r="E36" s="50">
        <v>0</v>
      </c>
      <c r="F36" s="28">
        <v>0</v>
      </c>
      <c r="G36" s="28">
        <f>+E36+F36</f>
        <v>0</v>
      </c>
      <c r="H36" s="28">
        <v>0</v>
      </c>
      <c r="I36" s="28">
        <v>0</v>
      </c>
      <c r="J36" s="28">
        <f>+I36-E36</f>
        <v>0</v>
      </c>
    </row>
    <row r="37" spans="1:10" ht="12" customHeight="1" x14ac:dyDescent="0.2">
      <c r="A37" s="19"/>
      <c r="B37" s="51"/>
      <c r="C37" s="26" t="s">
        <v>20</v>
      </c>
      <c r="D37" s="27"/>
      <c r="E37" s="28">
        <v>0</v>
      </c>
      <c r="F37" s="28">
        <v>0</v>
      </c>
      <c r="G37" s="28">
        <f>+E37+F37</f>
        <v>0</v>
      </c>
      <c r="H37" s="28">
        <v>0</v>
      </c>
      <c r="I37" s="28">
        <v>0</v>
      </c>
      <c r="J37" s="28">
        <f t="shared" ref="J37:J57" si="4">+I37-E37</f>
        <v>0</v>
      </c>
    </row>
    <row r="38" spans="1:10" ht="12" customHeight="1" x14ac:dyDescent="0.2">
      <c r="A38" s="19"/>
      <c r="B38" s="51"/>
      <c r="C38" s="26" t="s">
        <v>21</v>
      </c>
      <c r="D38" s="27"/>
      <c r="E38" s="28">
        <v>0</v>
      </c>
      <c r="F38" s="28">
        <v>0</v>
      </c>
      <c r="G38" s="28">
        <f>+E38+F38</f>
        <v>0</v>
      </c>
      <c r="H38" s="28">
        <v>0</v>
      </c>
      <c r="I38" s="28">
        <v>0</v>
      </c>
      <c r="J38" s="28">
        <f t="shared" si="4"/>
        <v>0</v>
      </c>
    </row>
    <row r="39" spans="1:10" ht="12" customHeight="1" x14ac:dyDescent="0.2">
      <c r="A39" s="19"/>
      <c r="B39" s="51"/>
      <c r="C39" s="26" t="s">
        <v>22</v>
      </c>
      <c r="D39" s="27"/>
      <c r="E39" s="28">
        <v>0</v>
      </c>
      <c r="F39" s="28">
        <v>0</v>
      </c>
      <c r="G39" s="28">
        <f>+E39+F39</f>
        <v>0</v>
      </c>
      <c r="H39" s="28">
        <v>0</v>
      </c>
      <c r="I39" s="28">
        <v>0</v>
      </c>
      <c r="J39" s="28">
        <f t="shared" si="4"/>
        <v>0</v>
      </c>
    </row>
    <row r="40" spans="1:10" ht="12" customHeight="1" x14ac:dyDescent="0.2">
      <c r="A40" s="19"/>
      <c r="B40" s="51"/>
      <c r="C40" s="26" t="s">
        <v>23</v>
      </c>
      <c r="D40" s="27"/>
      <c r="E40" s="52">
        <f>+E41</f>
        <v>9013306</v>
      </c>
      <c r="F40" s="52">
        <f t="shared" ref="F40:I40" si="5">+F41</f>
        <v>323390</v>
      </c>
      <c r="G40" s="52">
        <f t="shared" si="5"/>
        <v>9336696</v>
      </c>
      <c r="H40" s="52">
        <f t="shared" si="5"/>
        <v>5897684.6699999999</v>
      </c>
      <c r="I40" s="52">
        <f t="shared" si="5"/>
        <v>5897684.6699999999</v>
      </c>
      <c r="J40" s="28">
        <f>+I40-F40</f>
        <v>5574294.6699999999</v>
      </c>
    </row>
    <row r="41" spans="1:10" ht="12" customHeight="1" x14ac:dyDescent="0.2">
      <c r="A41" s="19"/>
      <c r="B41" s="29"/>
      <c r="C41" s="53"/>
      <c r="D41" s="54" t="s">
        <v>24</v>
      </c>
      <c r="E41" s="28">
        <v>9013306</v>
      </c>
      <c r="F41" s="28">
        <v>323390</v>
      </c>
      <c r="G41" s="28">
        <v>9336696</v>
      </c>
      <c r="H41" s="28">
        <v>5897684.6699999999</v>
      </c>
      <c r="I41" s="28">
        <v>5897684.6699999999</v>
      </c>
      <c r="J41" s="28">
        <f t="shared" ref="J41:J53" si="6">+I41-F41</f>
        <v>5574294.6699999999</v>
      </c>
    </row>
    <row r="42" spans="1:10" ht="12" customHeight="1" x14ac:dyDescent="0.2">
      <c r="A42" s="19"/>
      <c r="B42" s="29"/>
      <c r="C42" s="53"/>
      <c r="D42" s="54" t="s">
        <v>25</v>
      </c>
      <c r="E42" s="28">
        <v>0</v>
      </c>
      <c r="F42" s="28">
        <v>0</v>
      </c>
      <c r="G42" s="28">
        <f t="shared" ref="G42:G45" si="7">+E42+F42</f>
        <v>0</v>
      </c>
      <c r="H42" s="28">
        <v>0</v>
      </c>
      <c r="I42" s="28">
        <v>0</v>
      </c>
      <c r="J42" s="28">
        <f t="shared" si="6"/>
        <v>0</v>
      </c>
    </row>
    <row r="43" spans="1:10" ht="12" customHeight="1" x14ac:dyDescent="0.2">
      <c r="A43" s="19"/>
      <c r="B43" s="51"/>
      <c r="C43" s="26" t="s">
        <v>26</v>
      </c>
      <c r="D43" s="27"/>
      <c r="E43" s="28">
        <f>+E44+E45+E46</f>
        <v>33960</v>
      </c>
      <c r="F43" s="28">
        <f t="shared" ref="F43:I43" si="8">+F44+F45+F46</f>
        <v>28107173.310000002</v>
      </c>
      <c r="G43" s="28">
        <f t="shared" si="8"/>
        <v>28141133.310000002</v>
      </c>
      <c r="H43" s="28">
        <f t="shared" si="8"/>
        <v>4140093.17</v>
      </c>
      <c r="I43" s="28">
        <f t="shared" si="8"/>
        <v>4140093.17</v>
      </c>
      <c r="J43" s="28">
        <f t="shared" si="6"/>
        <v>-23967080.140000001</v>
      </c>
    </row>
    <row r="44" spans="1:10" ht="12" customHeight="1" x14ac:dyDescent="0.2">
      <c r="A44" s="19"/>
      <c r="B44" s="29"/>
      <c r="C44" s="53"/>
      <c r="D44" s="54" t="s">
        <v>24</v>
      </c>
      <c r="E44" s="28">
        <v>33960</v>
      </c>
      <c r="F44" s="28">
        <v>3984682</v>
      </c>
      <c r="G44" s="28">
        <v>4018642</v>
      </c>
      <c r="H44" s="28">
        <v>3724195.91</v>
      </c>
      <c r="I44" s="28">
        <v>3724195.91</v>
      </c>
      <c r="J44" s="28">
        <f t="shared" si="6"/>
        <v>-260486.08999999985</v>
      </c>
    </row>
    <row r="45" spans="1:10" ht="12" customHeight="1" x14ac:dyDescent="0.2">
      <c r="A45" s="19"/>
      <c r="B45" s="29"/>
      <c r="C45" s="53"/>
      <c r="D45" s="54" t="s">
        <v>25</v>
      </c>
      <c r="E45" s="28">
        <v>0</v>
      </c>
      <c r="F45" s="28">
        <v>0</v>
      </c>
      <c r="G45" s="28">
        <f t="shared" si="7"/>
        <v>0</v>
      </c>
      <c r="H45" s="28">
        <v>0</v>
      </c>
      <c r="I45" s="28">
        <v>0</v>
      </c>
      <c r="J45" s="28">
        <f t="shared" si="6"/>
        <v>0</v>
      </c>
    </row>
    <row r="46" spans="1:10" ht="18.75" customHeight="1" x14ac:dyDescent="0.2">
      <c r="A46" s="19"/>
      <c r="B46" s="29"/>
      <c r="C46" s="53"/>
      <c r="D46" s="54" t="s">
        <v>37</v>
      </c>
      <c r="E46" s="28">
        <v>0</v>
      </c>
      <c r="F46" s="28">
        <v>24122491.310000002</v>
      </c>
      <c r="G46" s="28">
        <v>24122491.310000002</v>
      </c>
      <c r="H46" s="28">
        <v>415897.26</v>
      </c>
      <c r="I46" s="28">
        <v>415897.26</v>
      </c>
      <c r="J46" s="28">
        <f t="shared" si="6"/>
        <v>-23706594.050000001</v>
      </c>
    </row>
    <row r="47" spans="1:10" ht="12" customHeight="1" x14ac:dyDescent="0.2">
      <c r="A47" s="19"/>
      <c r="B47" s="29"/>
      <c r="C47" s="53"/>
      <c r="D47" s="54" t="s">
        <v>38</v>
      </c>
      <c r="E47" s="28"/>
      <c r="F47" s="28"/>
      <c r="G47" s="28"/>
      <c r="H47" s="28"/>
      <c r="I47" s="28"/>
      <c r="J47" s="28">
        <f t="shared" si="6"/>
        <v>0</v>
      </c>
    </row>
    <row r="48" spans="1:10" ht="12" customHeight="1" x14ac:dyDescent="0.2">
      <c r="A48" s="19"/>
      <c r="B48" s="51"/>
      <c r="C48" s="26" t="s">
        <v>30</v>
      </c>
      <c r="D48" s="27"/>
      <c r="E48" s="28">
        <v>0</v>
      </c>
      <c r="F48" s="28">
        <v>72943772.519999996</v>
      </c>
      <c r="G48" s="28">
        <v>72943772.519999996</v>
      </c>
      <c r="H48" s="28">
        <v>37343195.649999999</v>
      </c>
      <c r="I48" s="28">
        <v>37343195.649999999</v>
      </c>
      <c r="J48" s="28">
        <f t="shared" si="6"/>
        <v>-35600576.869999997</v>
      </c>
    </row>
    <row r="49" spans="1:11" ht="12" customHeight="1" x14ac:dyDescent="0.2">
      <c r="A49" s="19"/>
      <c r="B49" s="51"/>
      <c r="C49" s="26" t="s">
        <v>31</v>
      </c>
      <c r="D49" s="27"/>
      <c r="E49" s="28">
        <v>104626056.54000001</v>
      </c>
      <c r="F49" s="28">
        <v>23394512.300000001</v>
      </c>
      <c r="G49" s="28">
        <v>128020568.84</v>
      </c>
      <c r="H49" s="28">
        <v>85474830.599999994</v>
      </c>
      <c r="I49" s="28">
        <v>85474830.599999994</v>
      </c>
      <c r="J49" s="28">
        <f t="shared" si="6"/>
        <v>62080318.299999997</v>
      </c>
    </row>
    <row r="50" spans="1:11" ht="12" customHeight="1" x14ac:dyDescent="0.2">
      <c r="A50" s="19"/>
      <c r="B50" s="51"/>
      <c r="C50" s="53"/>
      <c r="D50" s="54"/>
      <c r="E50" s="28"/>
      <c r="F50" s="28"/>
      <c r="G50" s="28"/>
      <c r="H50" s="28"/>
      <c r="I50" s="28"/>
      <c r="J50" s="28">
        <f t="shared" si="6"/>
        <v>0</v>
      </c>
    </row>
    <row r="51" spans="1:11" s="60" customFormat="1" ht="12" customHeight="1" x14ac:dyDescent="0.2">
      <c r="A51" s="5"/>
      <c r="B51" s="55" t="s">
        <v>39</v>
      </c>
      <c r="C51" s="56"/>
      <c r="D51" s="57"/>
      <c r="E51" s="58">
        <f>+E52+E53+E54</f>
        <v>0</v>
      </c>
      <c r="F51" s="58">
        <f>+F52+F53+F54</f>
        <v>0</v>
      </c>
      <c r="G51" s="48">
        <f>+E51+F51</f>
        <v>0</v>
      </c>
      <c r="H51" s="58">
        <f>+H52+H53+H54</f>
        <v>0</v>
      </c>
      <c r="I51" s="58">
        <f>+I52+I53+I54</f>
        <v>0</v>
      </c>
      <c r="J51" s="28">
        <f t="shared" si="6"/>
        <v>0</v>
      </c>
      <c r="K51" s="59"/>
    </row>
    <row r="52" spans="1:11" ht="12" customHeight="1" x14ac:dyDescent="0.2">
      <c r="A52" s="19"/>
      <c r="B52" s="61"/>
      <c r="C52" s="62" t="s">
        <v>20</v>
      </c>
      <c r="D52" s="63"/>
      <c r="E52" s="48">
        <v>0</v>
      </c>
      <c r="F52" s="28">
        <v>0</v>
      </c>
      <c r="G52" s="28">
        <f>+E52+F52</f>
        <v>0</v>
      </c>
      <c r="H52" s="48">
        <v>0</v>
      </c>
      <c r="I52" s="48">
        <v>0</v>
      </c>
      <c r="J52" s="28">
        <f t="shared" si="6"/>
        <v>0</v>
      </c>
    </row>
    <row r="53" spans="1:11" ht="12" customHeight="1" x14ac:dyDescent="0.2">
      <c r="A53" s="19"/>
      <c r="B53" s="61"/>
      <c r="C53" s="62" t="s">
        <v>29</v>
      </c>
      <c r="D53" s="63"/>
      <c r="E53" s="48">
        <v>0</v>
      </c>
      <c r="F53" s="28">
        <v>0</v>
      </c>
      <c r="G53" s="28">
        <f>+E53+F53</f>
        <v>0</v>
      </c>
      <c r="H53" s="48">
        <v>0</v>
      </c>
      <c r="I53" s="48">
        <v>0</v>
      </c>
      <c r="J53" s="28">
        <f t="shared" si="6"/>
        <v>0</v>
      </c>
    </row>
    <row r="54" spans="1:11" ht="12" customHeight="1" x14ac:dyDescent="0.2">
      <c r="A54" s="19"/>
      <c r="B54" s="61"/>
      <c r="C54" s="62" t="s">
        <v>40</v>
      </c>
      <c r="D54" s="63"/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f t="shared" si="4"/>
        <v>0</v>
      </c>
    </row>
    <row r="55" spans="1:11" ht="12" customHeight="1" x14ac:dyDescent="0.2">
      <c r="A55" s="19"/>
      <c r="B55" s="61"/>
      <c r="C55" s="62"/>
      <c r="D55" s="63"/>
      <c r="E55" s="48"/>
      <c r="F55" s="48"/>
      <c r="G55" s="48"/>
      <c r="H55" s="48"/>
      <c r="I55" s="48"/>
      <c r="J55" s="28">
        <f t="shared" si="4"/>
        <v>0</v>
      </c>
    </row>
    <row r="56" spans="1:11" ht="12" customHeight="1" x14ac:dyDescent="0.2">
      <c r="A56" s="19"/>
      <c r="B56" s="45" t="s">
        <v>41</v>
      </c>
      <c r="C56" s="46"/>
      <c r="D56" s="47"/>
      <c r="E56" s="28">
        <f>+E57</f>
        <v>0</v>
      </c>
      <c r="F56" s="28">
        <v>0</v>
      </c>
      <c r="G56" s="28">
        <f>+E56+F56</f>
        <v>0</v>
      </c>
      <c r="H56" s="28">
        <v>0</v>
      </c>
      <c r="I56" s="28">
        <v>0</v>
      </c>
      <c r="J56" s="28">
        <f t="shared" si="4"/>
        <v>0</v>
      </c>
    </row>
    <row r="57" spans="1:11" ht="12" customHeight="1" x14ac:dyDescent="0.2">
      <c r="A57" s="19"/>
      <c r="B57" s="64"/>
      <c r="C57" s="26" t="s">
        <v>42</v>
      </c>
      <c r="D57" s="27"/>
      <c r="E57" s="28">
        <v>0</v>
      </c>
      <c r="F57" s="28">
        <v>0</v>
      </c>
      <c r="G57" s="28">
        <f>+E57+F57</f>
        <v>0</v>
      </c>
      <c r="H57" s="28">
        <v>0</v>
      </c>
      <c r="I57" s="28">
        <v>0</v>
      </c>
      <c r="J57" s="28">
        <f t="shared" si="4"/>
        <v>0</v>
      </c>
    </row>
    <row r="58" spans="1:11" ht="12" customHeight="1" x14ac:dyDescent="0.2">
      <c r="A58" s="19"/>
      <c r="B58" s="64"/>
      <c r="C58" s="53"/>
      <c r="D58" s="54"/>
      <c r="E58" s="28"/>
      <c r="F58" s="28"/>
      <c r="G58" s="28"/>
      <c r="H58" s="28"/>
      <c r="I58" s="28"/>
      <c r="J58" s="28">
        <v>0</v>
      </c>
    </row>
    <row r="59" spans="1:11" ht="12" customHeight="1" x14ac:dyDescent="0.2">
      <c r="A59" s="19"/>
      <c r="B59" s="65" t="s">
        <v>43</v>
      </c>
      <c r="C59" s="53"/>
      <c r="D59" s="54"/>
      <c r="E59" s="48">
        <f>+E60</f>
        <v>0</v>
      </c>
      <c r="F59" s="48">
        <f t="shared" ref="F59:I60" si="9">+F60</f>
        <v>2290925.85</v>
      </c>
      <c r="G59" s="48">
        <f t="shared" si="9"/>
        <v>2290925.85</v>
      </c>
      <c r="H59" s="48">
        <f t="shared" si="9"/>
        <v>47249.120000000003</v>
      </c>
      <c r="I59" s="48">
        <f t="shared" si="9"/>
        <v>47249.120000000003</v>
      </c>
      <c r="J59" s="48">
        <f>+I59-E59</f>
        <v>47249.120000000003</v>
      </c>
    </row>
    <row r="60" spans="1:11" ht="12" customHeight="1" x14ac:dyDescent="0.2">
      <c r="A60" s="19"/>
      <c r="B60" s="66"/>
      <c r="C60" s="26" t="s">
        <v>26</v>
      </c>
      <c r="D60" s="27"/>
      <c r="E60" s="28">
        <f>+E61</f>
        <v>0</v>
      </c>
      <c r="F60" s="28">
        <f t="shared" si="9"/>
        <v>2290925.85</v>
      </c>
      <c r="G60" s="28">
        <f t="shared" si="9"/>
        <v>2290925.85</v>
      </c>
      <c r="H60" s="28">
        <f t="shared" si="9"/>
        <v>47249.120000000003</v>
      </c>
      <c r="I60" s="28">
        <f t="shared" si="9"/>
        <v>47249.120000000003</v>
      </c>
      <c r="J60" s="28">
        <f t="shared" ref="J60:J61" si="10">+I60-E60</f>
        <v>47249.120000000003</v>
      </c>
    </row>
    <row r="61" spans="1:11" ht="12" customHeight="1" x14ac:dyDescent="0.2">
      <c r="A61" s="19"/>
      <c r="B61" s="66"/>
      <c r="C61" s="26" t="s">
        <v>37</v>
      </c>
      <c r="D61" s="27"/>
      <c r="E61" s="28">
        <v>0</v>
      </c>
      <c r="F61" s="28">
        <v>2290925.85</v>
      </c>
      <c r="G61" s="28">
        <v>2290925.85</v>
      </c>
      <c r="H61" s="28">
        <v>47249.120000000003</v>
      </c>
      <c r="I61" s="28">
        <v>47249.120000000003</v>
      </c>
      <c r="J61" s="28">
        <f t="shared" si="10"/>
        <v>47249.120000000003</v>
      </c>
    </row>
    <row r="62" spans="1:11" ht="12" customHeight="1" x14ac:dyDescent="0.2">
      <c r="A62" s="19"/>
      <c r="B62" s="64"/>
      <c r="C62" s="26" t="s">
        <v>38</v>
      </c>
      <c r="D62" s="27"/>
      <c r="E62" s="67"/>
      <c r="F62" s="28"/>
      <c r="G62" s="28"/>
      <c r="H62" s="28"/>
      <c r="I62" s="28"/>
      <c r="J62" s="28"/>
    </row>
    <row r="63" spans="1:11" ht="12" customHeight="1" x14ac:dyDescent="0.2">
      <c r="A63" s="19"/>
      <c r="B63" s="64"/>
      <c r="C63" s="53"/>
      <c r="D63" s="54"/>
      <c r="E63" s="67"/>
      <c r="F63" s="28"/>
      <c r="G63" s="28"/>
      <c r="H63" s="28"/>
      <c r="I63" s="28"/>
      <c r="J63" s="28"/>
    </row>
    <row r="64" spans="1:11" ht="12" customHeight="1" x14ac:dyDescent="0.2">
      <c r="A64" s="5"/>
      <c r="B64" s="68"/>
      <c r="C64" s="69"/>
      <c r="D64" s="70" t="s">
        <v>33</v>
      </c>
      <c r="E64" s="71">
        <f>+E51+E35+E59</f>
        <v>113673322.54000001</v>
      </c>
      <c r="F64" s="71">
        <f>+F51+F35+F59</f>
        <v>127059773.97999999</v>
      </c>
      <c r="G64" s="71">
        <f t="shared" ref="G64:I64" si="11">+G51+G35+G59</f>
        <v>240733096.52000001</v>
      </c>
      <c r="H64" s="71">
        <f t="shared" si="11"/>
        <v>132903053.20999999</v>
      </c>
      <c r="I64" s="71">
        <f t="shared" si="11"/>
        <v>132903053.20999999</v>
      </c>
      <c r="J64" s="39">
        <f>+I64-E64</f>
        <v>19229730.669999987</v>
      </c>
    </row>
    <row r="65" spans="1:13" x14ac:dyDescent="0.2">
      <c r="A65" s="19"/>
      <c r="B65" s="72" t="s">
        <v>44</v>
      </c>
      <c r="C65" s="73"/>
      <c r="D65" s="73"/>
      <c r="E65" s="73"/>
      <c r="F65" s="74"/>
      <c r="G65" s="74"/>
      <c r="H65" s="75" t="s">
        <v>34</v>
      </c>
      <c r="I65" s="76"/>
      <c r="J65" s="44" t="e">
        <f>SUM(J43+J44+J45+J46+J47+J50+J55+J56+J57+#REF!)</f>
        <v>#REF!</v>
      </c>
    </row>
    <row r="66" spans="1:13" x14ac:dyDescent="0.2">
      <c r="A66" s="19"/>
      <c r="B66" s="77"/>
      <c r="C66" s="77"/>
      <c r="D66" s="77"/>
      <c r="E66" s="77"/>
      <c r="F66" s="77"/>
      <c r="G66" s="77"/>
      <c r="H66" s="77"/>
      <c r="I66" s="77"/>
      <c r="J66" s="77"/>
    </row>
    <row r="67" spans="1:13" x14ac:dyDescent="0.2">
      <c r="B67" s="72" t="s">
        <v>45</v>
      </c>
      <c r="C67" s="72"/>
      <c r="D67" s="72"/>
      <c r="E67" s="72"/>
      <c r="F67" s="72"/>
      <c r="G67" s="72"/>
      <c r="H67" s="72"/>
      <c r="I67" s="72"/>
      <c r="J67" s="72"/>
    </row>
    <row r="68" spans="1:13" x14ac:dyDescent="0.2">
      <c r="B68" s="1"/>
      <c r="C68" s="1"/>
      <c r="D68" s="1"/>
      <c r="E68" s="1"/>
      <c r="F68" s="1"/>
      <c r="G68" s="1"/>
      <c r="H68" s="1"/>
      <c r="I68" s="1"/>
      <c r="J68" s="1"/>
    </row>
    <row r="69" spans="1:13" x14ac:dyDescent="0.2">
      <c r="B69" s="7"/>
      <c r="C69" s="7"/>
      <c r="D69" s="7"/>
      <c r="E69" s="7"/>
      <c r="F69" s="7"/>
      <c r="G69" s="7"/>
      <c r="H69" s="7"/>
      <c r="I69" s="7"/>
      <c r="J69" s="7"/>
      <c r="K69" s="7"/>
      <c r="L69" s="78"/>
      <c r="M69" s="78"/>
    </row>
    <row r="70" spans="1:13" x14ac:dyDescent="0.2">
      <c r="B70" s="78"/>
      <c r="C70" s="78"/>
      <c r="D70" s="78"/>
      <c r="E70" s="78"/>
      <c r="F70" s="79"/>
      <c r="G70" s="78"/>
      <c r="H70" s="78"/>
      <c r="I70" s="78"/>
      <c r="J70" s="78"/>
      <c r="K70" s="7"/>
      <c r="L70" s="78"/>
      <c r="M70" s="78"/>
    </row>
    <row r="71" spans="1:13" x14ac:dyDescent="0.2">
      <c r="B71" s="78"/>
      <c r="C71" s="78"/>
      <c r="D71" s="78"/>
      <c r="E71" s="78"/>
      <c r="F71" s="78"/>
      <c r="G71" s="78"/>
      <c r="H71" s="78"/>
      <c r="I71" s="78"/>
      <c r="J71" s="78"/>
      <c r="K71" s="7"/>
      <c r="L71" s="78"/>
      <c r="M71" s="78"/>
    </row>
    <row r="72" spans="1:13" x14ac:dyDescent="0.2">
      <c r="B72" s="78"/>
      <c r="C72" s="78"/>
      <c r="D72" s="80"/>
      <c r="E72" s="80"/>
      <c r="F72" s="81"/>
      <c r="G72" s="81"/>
      <c r="H72" s="82"/>
      <c r="I72" s="82"/>
      <c r="J72" s="82"/>
      <c r="K72" s="82"/>
      <c r="L72" s="78"/>
      <c r="M72" s="78"/>
    </row>
    <row r="73" spans="1:13" ht="12" customHeight="1" x14ac:dyDescent="0.2">
      <c r="B73" s="78"/>
      <c r="C73" s="78"/>
      <c r="D73" s="80"/>
      <c r="E73" s="80"/>
      <c r="F73" s="83"/>
      <c r="G73" s="83"/>
      <c r="H73" s="82"/>
      <c r="I73" s="82"/>
      <c r="J73" s="82"/>
      <c r="K73" s="82"/>
      <c r="L73" s="78"/>
      <c r="M73" s="78"/>
    </row>
  </sheetData>
  <mergeCells count="46">
    <mergeCell ref="B66:J66"/>
    <mergeCell ref="H72:K72"/>
    <mergeCell ref="H73:K73"/>
    <mergeCell ref="B56:D56"/>
    <mergeCell ref="C57:D57"/>
    <mergeCell ref="C60:D60"/>
    <mergeCell ref="C61:D61"/>
    <mergeCell ref="C62:D62"/>
    <mergeCell ref="J64:J65"/>
    <mergeCell ref="H65:I65"/>
    <mergeCell ref="C38:D38"/>
    <mergeCell ref="C39:D39"/>
    <mergeCell ref="C40:D40"/>
    <mergeCell ref="C43:D43"/>
    <mergeCell ref="C48:D48"/>
    <mergeCell ref="C49:D49"/>
    <mergeCell ref="B31:D33"/>
    <mergeCell ref="E31:I31"/>
    <mergeCell ref="J31:J32"/>
    <mergeCell ref="B35:D35"/>
    <mergeCell ref="C36:D36"/>
    <mergeCell ref="C37:D37"/>
    <mergeCell ref="B23:D23"/>
    <mergeCell ref="B24:D24"/>
    <mergeCell ref="B25:D25"/>
    <mergeCell ref="B26:D26"/>
    <mergeCell ref="J28:J29"/>
    <mergeCell ref="H29:I29"/>
    <mergeCell ref="C17:D17"/>
    <mergeCell ref="B18:D18"/>
    <mergeCell ref="C19:D19"/>
    <mergeCell ref="C20:D20"/>
    <mergeCell ref="C21:D21"/>
    <mergeCell ref="C22:D22"/>
    <mergeCell ref="B11:D11"/>
    <mergeCell ref="B12:D12"/>
    <mergeCell ref="B13:D13"/>
    <mergeCell ref="B14:D14"/>
    <mergeCell ref="B15:D15"/>
    <mergeCell ref="C16:D16"/>
    <mergeCell ref="B1:J1"/>
    <mergeCell ref="D2:J2"/>
    <mergeCell ref="B3:J3"/>
    <mergeCell ref="B7:D9"/>
    <mergeCell ref="E7:I7"/>
    <mergeCell ref="J7:J8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Jasso Rodriguez</dc:creator>
  <cp:lastModifiedBy>Gustavo Adolfo Jasso Rodriguez</cp:lastModifiedBy>
  <dcterms:created xsi:type="dcterms:W3CDTF">2018-01-19T18:02:35Z</dcterms:created>
  <dcterms:modified xsi:type="dcterms:W3CDTF">2018-01-19T18:03:17Z</dcterms:modified>
</cp:coreProperties>
</file>