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3" i="1" l="1"/>
  <c r="C573" i="1"/>
  <c r="B573" i="1"/>
  <c r="D552" i="1"/>
  <c r="D561" i="1" s="1"/>
  <c r="D533" i="1"/>
  <c r="D519" i="1"/>
  <c r="D525" i="1" s="1"/>
  <c r="B499" i="1"/>
  <c r="D486" i="1"/>
  <c r="C486" i="1"/>
  <c r="B486" i="1"/>
  <c r="D446" i="1"/>
  <c r="C446" i="1"/>
  <c r="B446" i="1"/>
  <c r="D417" i="1"/>
  <c r="C417" i="1"/>
  <c r="B417" i="1"/>
  <c r="B388" i="1"/>
  <c r="B296" i="1"/>
  <c r="B288" i="1"/>
  <c r="B253" i="1"/>
  <c r="B246" i="1"/>
  <c r="B239" i="1"/>
  <c r="B232" i="1"/>
  <c r="E224" i="1"/>
  <c r="D224" i="1"/>
  <c r="C224" i="1"/>
  <c r="B224" i="1"/>
  <c r="B179" i="1"/>
  <c r="B170" i="1"/>
  <c r="D163" i="1"/>
  <c r="C163" i="1"/>
  <c r="B163" i="1"/>
  <c r="D153" i="1"/>
  <c r="C153" i="1"/>
  <c r="B153" i="1"/>
  <c r="E87" i="1"/>
  <c r="B79" i="1"/>
  <c r="B72" i="1"/>
  <c r="B59" i="1"/>
  <c r="E48" i="1"/>
  <c r="D48" i="1"/>
  <c r="C48" i="1"/>
  <c r="B48" i="1"/>
  <c r="D40" i="1"/>
  <c r="C40" i="1"/>
  <c r="B40" i="1"/>
  <c r="D26" i="1"/>
  <c r="B26" i="1"/>
</calcChain>
</file>

<file path=xl/sharedStrings.xml><?xml version="1.0" encoding="utf-8"?>
<sst xmlns="http://schemas.openxmlformats.org/spreadsheetml/2006/main" count="497" uniqueCount="443">
  <si>
    <t xml:space="preserve">NOTAS A LOS ESTADOS FINANCIEROS </t>
  </si>
  <si>
    <t>Al 30 de Septiembre del 2015</t>
  </si>
  <si>
    <t>Ente Público:</t>
  </si>
  <si>
    <t>INSTITUTO TECNOLOGICO SUPERIOR DE IRAPUATO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</si>
  <si>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</si>
  <si>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</si>
  <si>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</si>
  <si>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</si>
  <si>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</si>
  <si>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</si>
  <si>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</si>
  <si>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</si>
  <si>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1121xxxxxx Inversiones mayores a 3 meses hasta 12.</t>
  </si>
  <si>
    <t>1121102001  CONTRATO 2015475902 Bancomer</t>
  </si>
  <si>
    <t>1121102002  CONTRATO 2028084521 Bancomer</t>
  </si>
  <si>
    <t>1121102006  INV BANCOMER 2044193202</t>
  </si>
  <si>
    <t>1121107001  CONTRATO Serfin 65501806811</t>
  </si>
  <si>
    <t>* DERECHOSA RECIBIR EFECTIVO Y EQUIVALENTES Y BIENES O SERVICIOS A RECIBIR</t>
  </si>
  <si>
    <t>ESF-02 INGRESOS P/RECUPERAR</t>
  </si>
  <si>
    <t>2014</t>
  </si>
  <si>
    <t>2013</t>
  </si>
  <si>
    <t>1122xxxxxx Cuentas por Cobrar a CP</t>
  </si>
  <si>
    <t>1122102001  C. X C. VTA. B. Y S.</t>
  </si>
  <si>
    <t>1122602001  CXC ENT FED Y M</t>
  </si>
  <si>
    <t>1122602002  CXC ENT FEDERACIÓN</t>
  </si>
  <si>
    <t>ESF-03 DEUDORES P/RECUPERAR</t>
  </si>
  <si>
    <t>90 DIAS</t>
  </si>
  <si>
    <t>180 DIAS</t>
  </si>
  <si>
    <t>365 DIAS</t>
  </si>
  <si>
    <t>1123xxxxxx Dedudores Pendientes por Recuperar</t>
  </si>
  <si>
    <t xml:space="preserve">1125xxxxxx Deudores por Anticipos </t>
  </si>
  <si>
    <t>* BIENES DISPONIBLES PARA SU TRANSFORMACIÓN O CONSUMO.</t>
  </si>
  <si>
    <t>ESF-05 INVENTARIO Y ALMACENES</t>
  </si>
  <si>
    <t>METODO</t>
  </si>
  <si>
    <t xml:space="preserve">1140xxxxxx  </t>
  </si>
  <si>
    <t>1141001003  ALMACEN DE BIENS MU</t>
  </si>
  <si>
    <t>1145400001  BIENES MUEBLES EN TRÁNSITO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</si>
  <si>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</si>
  <si>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</si>
  <si>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</si>
  <si>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</si>
  <si>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</si>
  <si>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</si>
  <si>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</si>
  <si>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</si>
  <si>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</si>
  <si>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</si>
  <si>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</si>
  <si>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</si>
  <si>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</si>
  <si>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</si>
  <si>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</si>
  <si>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</si>
  <si>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</si>
  <si>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</si>
  <si>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</si>
  <si>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CONST PROCESO 2010</t>
  </si>
  <si>
    <t>1236200002  CONST PROCESO CIERRE</t>
  </si>
  <si>
    <t>1236262200  EDIFICIO NO HABITACI</t>
  </si>
  <si>
    <t>1236462400  División de terrenos</t>
  </si>
  <si>
    <t>1240xxxxxx</t>
  </si>
  <si>
    <t>1241151100  MUEBLES OF.</t>
  </si>
  <si>
    <t>1241151101  MUEBLES OFNA Y ESTA</t>
  </si>
  <si>
    <t>1241251200  MUEBLES OF.</t>
  </si>
  <si>
    <t>1241351500  E.COMPUTO</t>
  </si>
  <si>
    <t>1241351501  EQUIPO DE CÓMPUTO Y</t>
  </si>
  <si>
    <t>1241951900  OTROS MOB.</t>
  </si>
  <si>
    <t>1241951901  OTROS MOBILIARIOS Y</t>
  </si>
  <si>
    <t>1242152100  EQUIPO Y APARATOS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</si>
  <si>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</si>
  <si>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</si>
  <si>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</si>
  <si>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</si>
  <si>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</si>
  <si>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</si>
  <si>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</si>
  <si>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1243253201  INSTRUMENTAL MÉDICO</t>
  </si>
  <si>
    <t>1244154100  AUTOMÓVILES Y CAMIONES 2011</t>
  </si>
  <si>
    <t>1244154101  AUTOMÓVILES Y CAMIONES 2010</t>
  </si>
  <si>
    <t>1244954901  OTROS EQUIPOS DE TRANSPORTES 2010</t>
  </si>
  <si>
    <t>1246156101  MAQUINARIA Y EQUIPO</t>
  </si>
  <si>
    <t>1246256200  MAQUINARIA Y EQUIPO</t>
  </si>
  <si>
    <t>1246256201  MAQUINARIA Y EQUIPO</t>
  </si>
  <si>
    <t>1246356301  MAQUINARIA Y EQUIPO</t>
  </si>
  <si>
    <t>1246456400  SISTEMAS DE AIRE ACO</t>
  </si>
  <si>
    <t>1246556500  EQUIPO DE COMUNICACI</t>
  </si>
  <si>
    <t>1246556501  EQUIPO DE COMUNICACI</t>
  </si>
  <si>
    <t>1246656600  EQUIPOS DE GENERACIÓ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</si>
  <si>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</si>
  <si>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</si>
  <si>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</si>
  <si>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</si>
  <si>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</si>
  <si>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1246959900  BIENES MUEBLES EN TRÁNSITO</t>
  </si>
  <si>
    <t>1247151300  BIENES ARTÍSTICOS, C</t>
  </si>
  <si>
    <t>1247151301  BIENES ARTÍSTICOS,</t>
  </si>
  <si>
    <t>1260xxxxxx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</si>
  <si>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</si>
  <si>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</si>
  <si>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</si>
  <si>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</si>
  <si>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</si>
  <si>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</si>
  <si>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</si>
  <si>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</si>
  <si>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</si>
  <si>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</si>
  <si>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</si>
  <si>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</si>
  <si>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1263454901  OTROS EQUIPOS DE TRANSPORTE 2010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</si>
  <si>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</si>
  <si>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</si>
  <si>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</si>
  <si>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</si>
  <si>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</si>
  <si>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</si>
  <si>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</si>
  <si>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</si>
  <si>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</si>
  <si>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</si>
  <si>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</si>
  <si>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</si>
  <si>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</si>
  <si>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</si>
  <si>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</si>
  <si>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</si>
  <si>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</si>
  <si>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2111101001  SUELDOS POR PAGAR</t>
  </si>
  <si>
    <t>2111401003  APORTACION PATRONAL IMSS</t>
  </si>
  <si>
    <t>2112101001  PROVEEDORES DE BIENES Y SERVICIOS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</si>
  <si>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</si>
  <si>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</si>
  <si>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</si>
  <si>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</si>
  <si>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</si>
  <si>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2117301007  IVA POR PAGAR</t>
  </si>
  <si>
    <t>2117502102  IMPUESTO NOMINAS A PAGAR</t>
  </si>
  <si>
    <t>2117901003  COUTAS SINDICALES</t>
  </si>
  <si>
    <t>2117903001  PENSIÓN ALIMENTICIA</t>
  </si>
  <si>
    <t>2117917007  FONACOT</t>
  </si>
  <si>
    <t>2117918001  DIVO 5% AL MILLAR</t>
  </si>
  <si>
    <t>2117918002  CAP 2%</t>
  </si>
  <si>
    <t>2117918003  RAPCE 0.5%</t>
  </si>
  <si>
    <t>2117918004  CNEC RET 5 AL MILLAR</t>
  </si>
  <si>
    <t>2117918005  OTRAS RETENCIONES OBRA</t>
  </si>
  <si>
    <t>2119901072  PCE 07 CAP 2000</t>
  </si>
  <si>
    <t>2119901073  PCE 07 CAP 3000</t>
  </si>
  <si>
    <t>2119901075  PCE 07 CAP 5000</t>
  </si>
  <si>
    <t>2119901076  PCE 07 CAP 6000</t>
  </si>
  <si>
    <t>2119901083  PCE 08 CAP 3000</t>
  </si>
  <si>
    <t>2119901086  PCE 08 CAP 6000</t>
  </si>
  <si>
    <t>2119901091  PCE 09 CAP 1000</t>
  </si>
  <si>
    <t>2119901093  PCE 09 CAP 3000</t>
  </si>
  <si>
    <t>2119901096  PCE 09 CAP 6000</t>
  </si>
  <si>
    <t>2119901103  PCE 10 CAP 3000</t>
  </si>
  <si>
    <t>2119901105  PCE 10 CAP 5000</t>
  </si>
  <si>
    <t>2119901106  PCE 10 CAP 6000</t>
  </si>
  <si>
    <t>2119905001  ACREEDORES DIVERSOS</t>
  </si>
  <si>
    <t>2119905006  ACREEDORES VARIOS</t>
  </si>
  <si>
    <t>2119905007  ACREEDORES DIVERSOS 2007</t>
  </si>
  <si>
    <t>2119905008  RECUPERACION DE ACTIVOS</t>
  </si>
  <si>
    <t>2119905021  PASIVOS CHEQUES CANCELADOS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</si>
  <si>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</si>
  <si>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</si>
  <si>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</si>
  <si>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</si>
  <si>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</si>
  <si>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2160  FONDOS Y BIENES DE TERCEROS EN GAR</t>
  </si>
  <si>
    <t>ESF-13 PASIVO DIFERIDO A LARGO PLAZO</t>
  </si>
  <si>
    <t>2240xxxxx</t>
  </si>
  <si>
    <t>ESF-14 OTROS PASIVOS CIRCULANTES</t>
  </si>
  <si>
    <t>2199xxxxxx</t>
  </si>
  <si>
    <t>2199   OTROS PASIVOS CIRCULANTES</t>
  </si>
  <si>
    <t>II) NOTAS AL ESTADO DE ACTIVIDADES</t>
  </si>
  <si>
    <t>INGRESOS DE GESTIÓN</t>
  </si>
  <si>
    <t>ERA-01 INGRESOS</t>
  </si>
  <si>
    <t>NOTA</t>
  </si>
  <si>
    <t>4100xxxxxx</t>
  </si>
  <si>
    <t>4151510253  P. RTA. DE CAFE.</t>
  </si>
  <si>
    <t>4151510261  RENTA DE ESPACIOS DIVERSOS</t>
  </si>
  <si>
    <t>4159510710  REEXPEDICIÓN DE CREDENCIAL</t>
  </si>
  <si>
    <t>4159510715  GESTORIA DE TITULACION</t>
  </si>
  <si>
    <t>4159510717  GESTORIA DE CEDULA PROFESIONAL</t>
  </si>
  <si>
    <t>4159510805  POR CONCEPTO DE CURSOS DE IDIOMAS</t>
  </si>
  <si>
    <t>4159510820  POR CONCEPTO DE CURSOS OTROS</t>
  </si>
  <si>
    <t>4159510902  EXAMENES DE ADMISIÓN</t>
  </si>
  <si>
    <t>4159510903  EXAMENES DE INGLÉS</t>
  </si>
  <si>
    <t>4159511104  OTROS PRODUCTOS</t>
  </si>
  <si>
    <t>4159511105  ELABORACION DE PROYECTOS</t>
  </si>
  <si>
    <t>4163610031  INDEMNIZACIONES (REC</t>
  </si>
  <si>
    <t>4169610004  PROYECTOS DE INVESTIGACION</t>
  </si>
  <si>
    <t>4169610005  APORTACIONES</t>
  </si>
  <si>
    <t>4169610012  INFRACCIONES Y MULTAS</t>
  </si>
  <si>
    <t>4200xxxxxx</t>
  </si>
  <si>
    <t>4213831000  CONVENIO SERVICIOS PERSONALES</t>
  </si>
  <si>
    <t>4213832000  CONVENIO MATERIALES Y SUMINISTROS</t>
  </si>
  <si>
    <t>4213833000 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</si>
  <si>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</si>
  <si>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</si>
  <si>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</si>
  <si>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</si>
  <si>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4222922000  MUNICIPAL MATERIALES</t>
  </si>
  <si>
    <t>4222923000  MUNICIPAL SERVICIOS GENERALES</t>
  </si>
  <si>
    <t>4222924000  MUNICIPAL AYUDAS Y SUBSIDIOS</t>
  </si>
  <si>
    <t>ERA-02 OTROS INGRESOS Y BENEFICIOS</t>
  </si>
  <si>
    <t>4300xxxxxx</t>
  </si>
  <si>
    <t>4311 Int.Ganados de Val.,Créditos, Bonos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</si>
  <si>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</si>
  <si>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</si>
  <si>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</si>
  <si>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</si>
  <si>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</si>
  <si>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</si>
  <si>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S. BASE PERS. P.</t>
  </si>
  <si>
    <t>5113131000  PRIM. A S. EF. P.</t>
  </si>
  <si>
    <t>5113132000  PRI. V. D. Y G.F.A.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</si>
  <si>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</si>
  <si>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</si>
  <si>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</si>
  <si>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</si>
  <si>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5115152000  INDEMNIZACIONES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</si>
  <si>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</si>
  <si>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</si>
  <si>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</si>
  <si>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</si>
  <si>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</si>
  <si>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</si>
  <si>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</si>
  <si>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</si>
  <si>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5122223000  UT. SERV. ALIM.</t>
  </si>
  <si>
    <t>5123231000  PROD. ALIM. AGRO.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</si>
  <si>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</si>
  <si>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</si>
  <si>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</si>
  <si>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</si>
  <si>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</si>
  <si>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</si>
  <si>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</si>
  <si>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</si>
  <si>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</si>
  <si>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</si>
  <si>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MED. Y P. FARMA.</t>
  </si>
  <si>
    <t>5125254000  MAT., A. Y S. MED.</t>
  </si>
  <si>
    <t>5125255000  MAT., A. Y S. LAB.</t>
  </si>
  <si>
    <t>5125256000  FIB. SINTET. HULE</t>
  </si>
  <si>
    <t>5126261000  COMB., LUBRICA.</t>
  </si>
  <si>
    <t>5127271000  VESTUARIOS Y UNIFORMES</t>
  </si>
  <si>
    <t>5127272000  PRENDAS DE PROTECCIÓN</t>
  </si>
  <si>
    <t>5127273000  ARTÍCULOS DEPORTIVOS</t>
  </si>
  <si>
    <t>5127274000  PRODUCTOS TEXTILES</t>
  </si>
  <si>
    <t>5129291000  HERRAMIENTAS MENORES</t>
  </si>
  <si>
    <t>5129292000  REF., AC. Y H. M.</t>
  </si>
  <si>
    <t>5129294000  R. Y A. E. COMPU.</t>
  </si>
  <si>
    <t>5129296000  REF. EQ. TRANSP.</t>
  </si>
  <si>
    <t>5129297000  REF. EQ. DEF. Y SEG.</t>
  </si>
  <si>
    <t>5129298000  REF. MAQ. Y O. EQ.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</si>
  <si>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</si>
  <si>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</si>
  <si>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</si>
  <si>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</si>
  <si>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5131316000  S. TELEC. Y SAT.</t>
  </si>
  <si>
    <t>5131318000  SERVICIOS POSTALES Y TELEGRAFICOS</t>
  </si>
  <si>
    <t>5132323000  ARRE. M. Y EQ. EDU</t>
  </si>
  <si>
    <t>5132324000  ARRE. EQ. MED. LAB</t>
  </si>
  <si>
    <t>5132326000  AR. MAQ. O.E. Y H.</t>
  </si>
  <si>
    <t>5132327000  ARRE. ACT. INTANG</t>
  </si>
  <si>
    <t>5133331000  S. L. CONTA. A.R.</t>
  </si>
  <si>
    <t>5133332000  S. D. ARQ. IN. RE.</t>
  </si>
  <si>
    <t>5133333000  S. C. A. P.T. INFO.</t>
  </si>
  <si>
    <t>5133334000  CAPACITACIÓN</t>
  </si>
  <si>
    <t>5133335000  SERVICIOS DE INVESTI</t>
  </si>
  <si>
    <t>5133336000  S. A. AD., COPI. E I</t>
  </si>
  <si>
    <t>5133338000  SERVICIOS DE VIGILANCIA</t>
  </si>
  <si>
    <t>5134341000  SERVICIOS FINANCIEROS Y BANCARIOS</t>
  </si>
  <si>
    <t>5134345000  SEGUROS DE BIENES PATRIMONIALES</t>
  </si>
  <si>
    <t>5134347000  FLETES Y MANIOBRAS</t>
  </si>
  <si>
    <t>5135351000  C. Y MTO. M.I.</t>
  </si>
  <si>
    <t>5135352000  I.R.M.M. E.A.E.R.</t>
  </si>
  <si>
    <t>5135353000  I.R.M.E.C. Y T.I.</t>
  </si>
  <si>
    <t>5135355000  R. Y MTO. EQ. T.</t>
  </si>
  <si>
    <t>5135357000  I., R. Y M.M. OEH</t>
  </si>
  <si>
    <t>5135358000  S. LIMPIEZA Y M.D.</t>
  </si>
  <si>
    <t>5135359000  S. JARDIN. Y FUM.</t>
  </si>
  <si>
    <t>5136361100  D. R. TV OM SPAG</t>
  </si>
  <si>
    <t>5136361200  DIF. POR MEDIOS ALTE</t>
  </si>
  <si>
    <t>5137371000  PASAJES AEREOS</t>
  </si>
  <si>
    <t>5137372000  PASAJES TERRESTRES</t>
  </si>
  <si>
    <t>5137375000  VIATICOS EN EL PAIS</t>
  </si>
  <si>
    <t>5137376000  VIÁTICOS EN EL EXTRANJERO</t>
  </si>
  <si>
    <t>5137378000  S. INT. T. VIAT.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</si>
  <si>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</si>
  <si>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</si>
  <si>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</si>
  <si>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</si>
  <si>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</si>
  <si>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</si>
  <si>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5222424200  TRANSFERENCIAS A GASTO DE CAPITAL</t>
  </si>
  <si>
    <t>5242442000  BECAS O. AYUDA</t>
  </si>
  <si>
    <t>100</t>
  </si>
  <si>
    <t>III) NOTAS AL ESTADO DE VARIACIÓN A LA HACIENDA PÚBLICA</t>
  </si>
  <si>
    <t>VHP-01 PATRIMONIO CONTRIBUIDO</t>
  </si>
  <si>
    <t>MODIFICACION</t>
  </si>
  <si>
    <t>3110xxxxxx</t>
  </si>
  <si>
    <t>3110000002  BAJA DE ACTIVO FIJO</t>
  </si>
  <si>
    <t>3110000004  PATRIMONIO NETO ACUMULADO</t>
  </si>
  <si>
    <t>3110915000  ESTATAL BIENES MUEB</t>
  </si>
  <si>
    <t>3110916000  ESTATAL OBRA PÚBLICA</t>
  </si>
  <si>
    <t>3111828005  FAFEF BIENES MUEBLES E INMUEBLES</t>
  </si>
  <si>
    <t>3111828006  FAFEF OBRA PUBLICA</t>
  </si>
  <si>
    <t>3111835000  CONVENIO BIENES MUEBLES</t>
  </si>
  <si>
    <t>3111836000  CONVENIO OBRA PUBLICA</t>
  </si>
  <si>
    <t>3111924205  MUNICIPAL BIENES MUE</t>
  </si>
  <si>
    <t>3111924206  MUNICIPAL OBRA PÚBLICA</t>
  </si>
  <si>
    <t>3113824205  FEDERALES DE EJERCIC</t>
  </si>
  <si>
    <t>3113824206  FEDERALES DE EJERCIC</t>
  </si>
  <si>
    <t>3113828005  FAFEF BIENES MUEBLES</t>
  </si>
  <si>
    <t>3113828006  FAFEF OBRA PUBLICA EJERC ANT</t>
  </si>
  <si>
    <t>3113835000  CONVENIO BIENES MUEB</t>
  </si>
  <si>
    <t>3113836000  CONVENIO OBRA PUBLIC</t>
  </si>
  <si>
    <t>3113915000  ESTATALES  BIENES MU</t>
  </si>
  <si>
    <t>3113916000  ESTATALES  OBRA PUBL</t>
  </si>
  <si>
    <t>3113924205  MUNICIPAL BIENES MUE</t>
  </si>
  <si>
    <t>3113924206  MUNICIPAL OBRA PÚBLICA EJE ANT</t>
  </si>
  <si>
    <t>3120000002  DONACIONES DE BIENES</t>
  </si>
  <si>
    <t>3120000003  DONACIONES DE BIENES</t>
  </si>
  <si>
    <t xml:space="preserve"> </t>
  </si>
  <si>
    <t>VHP-02 PATRIMONIO GENERADO</t>
  </si>
  <si>
    <t>3210xxxxxx</t>
  </si>
  <si>
    <t>3220000002  RESULTADOS ACUMULADOS</t>
  </si>
  <si>
    <t>3220000010  RESULTADO EJERCICIO 2002</t>
  </si>
  <si>
    <t>3220000011  RESULTADO EJERCICIO 2003</t>
  </si>
  <si>
    <t>3220000012  RESULTADO EJERCICIO 2004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</si>
  <si>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</si>
  <si>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</si>
  <si>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</si>
  <si>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</si>
  <si>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</si>
  <si>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</si>
  <si>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</si>
  <si>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</si>
  <si>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</si>
  <si>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</si>
  <si>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</si>
  <si>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</si>
  <si>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</si>
  <si>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</si>
  <si>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R. INT</t>
  </si>
  <si>
    <t>3220690204  APLICACIÓN DE REMANENTE MUNICIPAL</t>
  </si>
  <si>
    <t>3243000001  RESERVA DE PATRIMONIO</t>
  </si>
  <si>
    <t>3243000002  RESERVA POR CONTINGENCIA</t>
  </si>
  <si>
    <t>IV) NOTAS AL ESTADO DE FLUJO DE EFECTIVO</t>
  </si>
  <si>
    <t>EFE-01 FLUJO DE EFECTIVO</t>
  </si>
  <si>
    <t>1110xxxxxx</t>
  </si>
  <si>
    <t>1112101002  BANAMEX  3410593</t>
  </si>
  <si>
    <t>1112102001  BANCOMER 0451030612</t>
  </si>
  <si>
    <t>1112102002  BANCOMER 0158818800</t>
  </si>
  <si>
    <t>1112102003  BANCOMER 0158551073</t>
  </si>
  <si>
    <t>1112102004  BANCOMER 0162713136 ANUIES</t>
  </si>
  <si>
    <t>1112102005  BANCOMER 0162941430</t>
  </si>
  <si>
    <t>1112102008  BANCOMER 0166765912 PIFIP</t>
  </si>
  <si>
    <t>1112102009  BANCOMER 0177860617 PROMEP</t>
  </si>
  <si>
    <t>1112102010  BANCOMER 0178021430 OBRA TARIMORO</t>
  </si>
  <si>
    <t>1112102011  BANCOMER 0178084122 PROYECTO CAU</t>
  </si>
  <si>
    <t>1112102012  BANCOMER 019047</t>
  </si>
  <si>
    <t>1112102013  BANCOMER 0194135687</t>
  </si>
  <si>
    <t>1112102014  BANCOMER 019073</t>
  </si>
  <si>
    <t>1112102015  BANCOMER 0191385232 PIFIT 2011</t>
  </si>
  <si>
    <t>1112102016  BANCOMER 0191596543 PROMEP 2012</t>
  </si>
  <si>
    <t>1112102017  BANCOMER 0191822756 PAFP 2012</t>
  </si>
  <si>
    <t>1112102018  BANCOMER 0193416445</t>
  </si>
  <si>
    <t>1112102019  BANCOMER 0193420302 PIFIT 2012</t>
  </si>
  <si>
    <t>1112102020  BANCOMER 0193836126 FAFEF 2013</t>
  </si>
  <si>
    <t>1112102021  BANCOMER 0193904253</t>
  </si>
  <si>
    <t>1112102022  BANCOMER 0194037863</t>
  </si>
  <si>
    <t>1112102023  BANCOMER 0194038096</t>
  </si>
  <si>
    <t>1112102024  BANCOMER 0197202776</t>
  </si>
  <si>
    <t>1112102025  BANCOMER 0197545231</t>
  </si>
  <si>
    <t>1112102026  BANCOMER 0197743548</t>
  </si>
  <si>
    <t>1112102027  BANCOMER 0198098662</t>
  </si>
  <si>
    <t>1112102030  BANCOMER 019882645</t>
  </si>
  <si>
    <t>1112102031  BANCOMER 0198982732</t>
  </si>
  <si>
    <t>1112102032  BANCOMER 0199691375</t>
  </si>
  <si>
    <t>1112107001  Santander-Serfin 6550180681-1</t>
  </si>
  <si>
    <t>1112107002  Santander-Serfin 92-00040338-0</t>
  </si>
  <si>
    <t>1112107003  Santander-Serfin 655018813916</t>
  </si>
  <si>
    <t>EFE-02 ADQ. BIENES MUEBLES E INMUEBLES</t>
  </si>
  <si>
    <t>% SUB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</si>
  <si>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</si>
  <si>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</si>
  <si>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</si>
  <si>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</si>
  <si>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1246 Maquinaria, Otros Equipos y Herrami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</si>
  <si>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</si>
  <si>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</si>
  <si>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</si>
  <si>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2015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</si>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</sst>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2" fillId="0" borderId="0" applyFont="0" applyFill="0" applyBorder="0" applyAlignment="0" applyProtection="0"/>
  </cellStyleXfs>
  <cellXfs count="15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3" borderId="2" xfId="0" applyNumberFormat="1" applyFont="1" applyFill="1" applyBorder="1" applyAlignment="1" applyProtection="1">
      <protection locked="0"/>
    </xf>
    <xf numFmtId="0" fontId="3" fillId="3" borderId="2" xfId="0" applyFont="1" applyFill="1" applyBorder="1"/>
    <xf numFmtId="0" fontId="6" fillId="3" borderId="2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49" fontId="2" fillId="3" borderId="6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" fontId="2" fillId="2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/>
    <xf numFmtId="164" fontId="3" fillId="3" borderId="5" xfId="0" applyNumberFormat="1" applyFont="1" applyFill="1" applyBorder="1"/>
    <xf numFmtId="164" fontId="3" fillId="3" borderId="6" xfId="0" applyNumberFormat="1" applyFont="1" applyFill="1" applyBorder="1"/>
    <xf numFmtId="49" fontId="2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49" fontId="2" fillId="3" borderId="9" xfId="0" applyNumberFormat="1" applyFont="1" applyFill="1" applyBorder="1" applyAlignment="1">
      <alignment horizontal="left"/>
    </xf>
    <xf numFmtId="164" fontId="5" fillId="0" borderId="5" xfId="0" applyNumberFormat="1" applyFont="1" applyFill="1" applyBorder="1"/>
    <xf numFmtId="164" fontId="5" fillId="3" borderId="10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164" fontId="5" fillId="3" borderId="12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4" fontId="2" fillId="3" borderId="0" xfId="0" applyNumberFormat="1" applyFont="1" applyFill="1" applyBorder="1"/>
    <xf numFmtId="49" fontId="2" fillId="3" borderId="3" xfId="0" applyNumberFormat="1" applyFont="1" applyFill="1" applyBorder="1" applyAlignment="1">
      <alignment horizontal="left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/>
    <xf numFmtId="49" fontId="2" fillId="0" borderId="5" xfId="0" applyNumberFormat="1" applyFont="1" applyFill="1" applyBorder="1" applyAlignment="1">
      <alignment horizontal="left"/>
    </xf>
    <xf numFmtId="165" fontId="3" fillId="0" borderId="5" xfId="0" applyNumberFormat="1" applyFont="1" applyFill="1" applyBorder="1"/>
    <xf numFmtId="164" fontId="3" fillId="0" borderId="5" xfId="0" applyNumberFormat="1" applyFont="1" applyFill="1" applyBorder="1"/>
    <xf numFmtId="165" fontId="3" fillId="3" borderId="5" xfId="0" applyNumberFormat="1" applyFont="1" applyFill="1" applyBorder="1"/>
    <xf numFmtId="165" fontId="3" fillId="3" borderId="6" xfId="0" applyNumberFormat="1" applyFont="1" applyFill="1" applyBorder="1"/>
    <xf numFmtId="0" fontId="3" fillId="3" borderId="3" xfId="0" applyFont="1" applyFill="1" applyBorder="1"/>
    <xf numFmtId="4" fontId="3" fillId="2" borderId="3" xfId="0" applyNumberFormat="1" applyFont="1" applyFill="1" applyBorder="1"/>
    <xf numFmtId="0" fontId="3" fillId="2" borderId="3" xfId="0" applyFont="1" applyFill="1" applyBorder="1"/>
    <xf numFmtId="0" fontId="9" fillId="2" borderId="4" xfId="2" applyFont="1" applyFill="1" applyBorder="1" applyAlignment="1">
      <alignment horizontal="left" vertical="center" wrapText="1"/>
    </xf>
    <xf numFmtId="4" fontId="9" fillId="2" borderId="4" xfId="3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0" borderId="9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" fontId="3" fillId="0" borderId="5" xfId="3" applyNumberFormat="1" applyFont="1" applyBorder="1" applyAlignment="1"/>
    <xf numFmtId="0" fontId="3" fillId="3" borderId="9" xfId="0" applyFont="1" applyFill="1" applyBorder="1"/>
    <xf numFmtId="0" fontId="3" fillId="3" borderId="5" xfId="0" applyFont="1" applyFill="1" applyBorder="1"/>
    <xf numFmtId="0" fontId="3" fillId="3" borderId="11" xfId="0" applyFont="1" applyFill="1" applyBorder="1"/>
    <xf numFmtId="0" fontId="3" fillId="3" borderId="6" xfId="0" applyFont="1" applyFill="1" applyBorder="1"/>
    <xf numFmtId="164" fontId="3" fillId="3" borderId="4" xfId="0" applyNumberFormat="1" applyFont="1" applyFill="1" applyBorder="1"/>
    <xf numFmtId="49" fontId="3" fillId="0" borderId="4" xfId="0" applyNumberFormat="1" applyFont="1" applyFill="1" applyBorder="1" applyAlignment="1">
      <alignment wrapText="1"/>
    </xf>
    <xf numFmtId="4" fontId="3" fillId="0" borderId="17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49" fontId="3" fillId="0" borderId="11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" fontId="3" fillId="0" borderId="2" xfId="3" applyNumberFormat="1" applyFont="1" applyFill="1" applyBorder="1" applyAlignment="1">
      <alignment wrapText="1"/>
    </xf>
    <xf numFmtId="4" fontId="3" fillId="0" borderId="6" xfId="3" applyNumberFormat="1" applyFont="1" applyFill="1" applyBorder="1" applyAlignment="1">
      <alignment wrapText="1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right" wrapText="1"/>
    </xf>
    <xf numFmtId="4" fontId="3" fillId="0" borderId="6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horizontal="right" wrapText="1"/>
    </xf>
    <xf numFmtId="49" fontId="2" fillId="2" borderId="4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/>
    <xf numFmtId="0" fontId="9" fillId="2" borderId="3" xfId="2" applyFont="1" applyFill="1" applyBorder="1" applyAlignment="1">
      <alignment horizontal="left" vertical="center" wrapText="1"/>
    </xf>
    <xf numFmtId="4" fontId="9" fillId="2" borderId="3" xfId="3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/>
    </xf>
    <xf numFmtId="164" fontId="3" fillId="3" borderId="0" xfId="0" applyNumberFormat="1" applyFont="1" applyFill="1"/>
    <xf numFmtId="4" fontId="3" fillId="3" borderId="0" xfId="0" applyNumberFormat="1" applyFont="1" applyFill="1"/>
    <xf numFmtId="0" fontId="9" fillId="2" borderId="4" xfId="2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vertical="center"/>
    </xf>
    <xf numFmtId="0" fontId="5" fillId="3" borderId="0" xfId="0" applyFont="1" applyFill="1"/>
    <xf numFmtId="0" fontId="9" fillId="2" borderId="3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/>
    <xf numFmtId="0" fontId="13" fillId="2" borderId="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3" fillId="2" borderId="1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4" fontId="13" fillId="2" borderId="3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13" fillId="0" borderId="3" xfId="0" applyFont="1" applyBorder="1" applyAlignment="1">
      <alignment vertical="center" wrapText="1"/>
    </xf>
    <xf numFmtId="0" fontId="3" fillId="0" borderId="3" xfId="0" applyFont="1" applyBorder="1"/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43" fontId="14" fillId="0" borderId="3" xfId="1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43" fontId="15" fillId="0" borderId="3" xfId="1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43" fontId="13" fillId="2" borderId="3" xfId="1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43" fontId="13" fillId="0" borderId="3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16" fillId="0" borderId="0" xfId="0" applyFont="1"/>
    <xf numFmtId="0" fontId="15" fillId="0" borderId="13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4" fontId="15" fillId="0" borderId="3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43" fontId="3" fillId="3" borderId="0" xfId="1" applyNumberFormat="1" applyFont="1" applyFill="1" applyBorder="1"/>
    <xf numFmtId="166" fontId="3" fillId="3" borderId="0" xfId="0" applyNumberFormat="1" applyFont="1" applyFill="1" applyBorder="1"/>
    <xf numFmtId="0" fontId="7" fillId="0" borderId="0" xfId="0" applyFont="1" applyBorder="1" applyAlignment="1">
      <alignment horizontal="center"/>
    </xf>
    <xf numFmtId="165" fontId="5" fillId="3" borderId="8" xfId="0" applyNumberFormat="1" applyFont="1" applyFill="1" applyBorder="1"/>
    <xf numFmtId="165" fontId="5" fillId="3" borderId="10" xfId="0" applyNumberFormat="1" applyFont="1" applyFill="1" applyBorder="1"/>
    <xf numFmtId="165" fontId="2" fillId="3" borderId="12" xfId="0" applyNumberFormat="1" applyFont="1" applyFill="1" applyBorder="1"/>
    <xf numFmtId="164" fontId="2" fillId="3" borderId="12" xfId="0" applyNumberFormat="1" applyFont="1" applyFill="1" applyBorder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44</xdr:row>
      <xdr:rowOff>9525</xdr:rowOff>
    </xdr:from>
    <xdr:ext cx="1752600" cy="276225"/>
    <xdr:sp macro="" textlink="">
      <xdr:nvSpPr>
        <xdr:cNvPr id="2" name="2 Rectángulo"/>
        <xdr:cNvSpPr/>
      </xdr:nvSpPr>
      <xdr:spPr>
        <a:xfrm>
          <a:off x="3895725" y="6829425"/>
          <a:ext cx="1752600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3657600</xdr:colOff>
      <xdr:row>67</xdr:row>
      <xdr:rowOff>133351</xdr:rowOff>
    </xdr:from>
    <xdr:ext cx="1752600" cy="361950"/>
    <xdr:sp macro="" textlink="">
      <xdr:nvSpPr>
        <xdr:cNvPr id="3" name="2 Rectángulo"/>
        <xdr:cNvSpPr/>
      </xdr:nvSpPr>
      <xdr:spPr>
        <a:xfrm>
          <a:off x="3657600" y="11410951"/>
          <a:ext cx="1752600" cy="36195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3667125</xdr:colOff>
      <xdr:row>75</xdr:row>
      <xdr:rowOff>285750</xdr:rowOff>
    </xdr:from>
    <xdr:ext cx="1752600" cy="266700"/>
    <xdr:sp macro="" textlink="">
      <xdr:nvSpPr>
        <xdr:cNvPr id="4" name="2 Rectángulo"/>
        <xdr:cNvSpPr/>
      </xdr:nvSpPr>
      <xdr:spPr>
        <a:xfrm>
          <a:off x="3667125" y="12963525"/>
          <a:ext cx="1752600" cy="2667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533400</xdr:colOff>
      <xdr:row>157</xdr:row>
      <xdr:rowOff>19050</xdr:rowOff>
    </xdr:from>
    <xdr:ext cx="1752600" cy="276225"/>
    <xdr:sp macro="" textlink="">
      <xdr:nvSpPr>
        <xdr:cNvPr id="5" name="2 Rectángulo"/>
        <xdr:cNvSpPr/>
      </xdr:nvSpPr>
      <xdr:spPr>
        <a:xfrm>
          <a:off x="4210050" y="26384250"/>
          <a:ext cx="1752600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2752725</xdr:colOff>
      <xdr:row>166</xdr:row>
      <xdr:rowOff>0</xdr:rowOff>
    </xdr:from>
    <xdr:ext cx="1752600" cy="276225"/>
    <xdr:sp macro="" textlink="">
      <xdr:nvSpPr>
        <xdr:cNvPr id="6" name="2 Rectángulo"/>
        <xdr:cNvSpPr/>
      </xdr:nvSpPr>
      <xdr:spPr>
        <a:xfrm>
          <a:off x="2752725" y="28051125"/>
          <a:ext cx="1752600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409575</xdr:colOff>
      <xdr:row>173</xdr:row>
      <xdr:rowOff>133350</xdr:rowOff>
    </xdr:from>
    <xdr:ext cx="1752600" cy="276225"/>
    <xdr:sp macro="" textlink="">
      <xdr:nvSpPr>
        <xdr:cNvPr id="7" name="2 Rectángulo"/>
        <xdr:cNvSpPr/>
      </xdr:nvSpPr>
      <xdr:spPr>
        <a:xfrm>
          <a:off x="4086225" y="29470350"/>
          <a:ext cx="1752600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533400</xdr:colOff>
      <xdr:row>228</xdr:row>
      <xdr:rowOff>28575</xdr:rowOff>
    </xdr:from>
    <xdr:ext cx="1752600" cy="276225"/>
    <xdr:sp macro="" textlink="">
      <xdr:nvSpPr>
        <xdr:cNvPr id="8" name="2 Rectángulo"/>
        <xdr:cNvSpPr/>
      </xdr:nvSpPr>
      <xdr:spPr>
        <a:xfrm>
          <a:off x="4210050" y="38433375"/>
          <a:ext cx="1752600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514350</xdr:colOff>
      <xdr:row>242</xdr:row>
      <xdr:rowOff>38100</xdr:rowOff>
    </xdr:from>
    <xdr:ext cx="1752600" cy="276225"/>
    <xdr:sp macro="" textlink="">
      <xdr:nvSpPr>
        <xdr:cNvPr id="9" name="2 Rectángulo"/>
        <xdr:cNvSpPr/>
      </xdr:nvSpPr>
      <xdr:spPr>
        <a:xfrm>
          <a:off x="4191000" y="40919400"/>
          <a:ext cx="1752600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771525</xdr:colOff>
      <xdr:row>569</xdr:row>
      <xdr:rowOff>66675</xdr:rowOff>
    </xdr:from>
    <xdr:ext cx="1752600" cy="276225"/>
    <xdr:sp macro="" textlink="">
      <xdr:nvSpPr>
        <xdr:cNvPr id="10" name="2 Rectángulo"/>
        <xdr:cNvSpPr/>
      </xdr:nvSpPr>
      <xdr:spPr>
        <a:xfrm>
          <a:off x="4448175" y="95326200"/>
          <a:ext cx="1752600" cy="2762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5"/>
  <sheetViews>
    <sheetView tabSelected="1" topLeftCell="A520" workbookViewId="0">
      <selection activeCell="B587" sqref="B587"/>
    </sheetView>
  </sheetViews>
  <sheetFormatPr baseColWidth="10" defaultRowHeight="12.75"/>
  <cols>
    <col min="1" max="1" width="55.140625" style="4" bestFit="1" customWidth="1"/>
    <col min="2" max="2" width="16.42578125" style="4" bestFit="1" customWidth="1"/>
    <col min="3" max="3" width="17.140625" style="4" customWidth="1"/>
    <col min="4" max="4" width="19.140625" style="4" customWidth="1"/>
    <col min="5" max="5" width="17.140625" style="4" customWidth="1"/>
    <col min="6" max="6" width="14.85546875" style="4" bestFit="1" customWidth="1"/>
    <col min="7" max="16384" width="11.42578125" style="4"/>
  </cols>
  <sheetData>
    <row r="1" spans="1:6" ht="4.5" customHeight="1">
      <c r="A1" s="1"/>
      <c r="B1" s="2"/>
      <c r="C1" s="2"/>
      <c r="D1" s="2"/>
      <c r="E1" s="2"/>
      <c r="F1" s="3"/>
    </row>
    <row r="2" spans="1:6">
      <c r="A2" s="1" t="s">
        <v>0</v>
      </c>
      <c r="B2" s="2"/>
      <c r="C2" s="2"/>
      <c r="D2" s="2"/>
      <c r="E2" s="2"/>
      <c r="F2" s="2"/>
    </row>
    <row r="3" spans="1:6" ht="24" customHeight="1">
      <c r="A3" s="1" t="s">
        <v>1</v>
      </c>
      <c r="B3" s="2"/>
      <c r="C3" s="2"/>
      <c r="D3" s="2"/>
      <c r="E3" s="2"/>
      <c r="F3" s="2"/>
    </row>
    <row r="4" spans="1:6">
      <c r="A4" s="5"/>
      <c r="B4" s="6"/>
      <c r="C4" s="7"/>
      <c r="D4" s="7"/>
      <c r="E4" s="7"/>
    </row>
    <row r="5" spans="1:6">
      <c r="A5" s="8" t="s">
        <v>2</v>
      </c>
      <c r="B5" s="9" t="s">
        <v>3</v>
      </c>
      <c r="C5" s="10"/>
      <c r="D5" s="11"/>
      <c r="E5" s="12"/>
    </row>
    <row r="6" spans="1:6">
      <c r="A6" s="8"/>
      <c r="B6" s="13"/>
      <c r="C6" s="14"/>
      <c r="D6" s="15"/>
      <c r="E6" s="16"/>
    </row>
    <row r="7" spans="1:6">
      <c r="A7" s="8"/>
      <c r="B7" s="13"/>
      <c r="C7" s="14"/>
      <c r="D7" s="15"/>
      <c r="E7" s="16"/>
    </row>
    <row r="8" spans="1:6">
      <c r="A8" s="17" t="s">
        <v>4</v>
      </c>
      <c r="B8" s="17"/>
      <c r="C8" s="17"/>
      <c r="D8" s="17"/>
      <c r="E8" s="17"/>
    </row>
    <row r="9" spans="1:6">
      <c r="A9" s="18"/>
      <c r="B9" s="13"/>
      <c r="C9" s="14"/>
      <c r="D9" s="15"/>
      <c r="E9" s="16"/>
    </row>
    <row r="10" spans="1:6">
      <c r="A10" s="19" t="s">
        <v>5</v>
      </c>
      <c r="B10" s="20"/>
      <c r="C10" s="7"/>
      <c r="D10" s="7"/>
      <c r="E10" s="7"/>
    </row>
    <row r="11" spans="1:6">
      <c r="A11" s="21"/>
      <c r="B11" s="6"/>
      <c r="C11" s="7"/>
      <c r="D11" s="7"/>
      <c r="E11" s="7"/>
    </row>
    <row r="12" spans="1:6">
      <c r="A12" s="22" t="s">
        <v>6</v>
      </c>
      <c r="B12" s="6"/>
      <c r="C12" s="7"/>
      <c r="D12" s="7"/>
      <c r="E12" s="7"/>
    </row>
    <row r="13" spans="1:6">
      <c r="B13" s="6"/>
    </row>
    <row r="14" spans="1:6">
      <c r="A14" s="23" t="s">
        <v>7</v>
      </c>
      <c r="B14" s="15"/>
      <c r="C14" s="15"/>
      <c r="D14" s="15"/>
    </row>
    <row r="15" spans="1:6">
      <c r="A15" s="24"/>
      <c r="B15" s="15"/>
      <c r="C15" s="15"/>
      <c r="D15" s="15"/>
    </row>
    <row r="16" spans="1:6" ht="20.25" customHeight="1">
      <c r="A16" s="25" t="s">
        <v>8</v>
      </c>
      <c r="B16" s="26" t="s">
        <v>9</v>
      </c>
      <c r="C16" s="26" t="s">
        <v>10</v>
      </c>
      <c r="D16" s="26" t="s">
        <v>11</v>
      </c>
    </row>
    <row r="17" spans="1:4" ht="3.75" customHeight="1">
      <c r="A17" s="27"/>
      <c r="B17" s="28"/>
      <c r="C17" s="28">
        <v>0</v>
      </c>
      <c r="D17" s="28">
        <v>0</v>
      </c>
    </row>
    <row r="18" spans="1:4" ht="2.25" customHeight="1">
      <c r="A18" s="29"/>
      <c r="B18" s="30"/>
      <c r="C18" s="30">
        <v>0</v>
      </c>
      <c r="D18" s="30">
        <v>0</v>
      </c>
    </row>
    <row r="19" spans="1:4">
      <c r="A19" s="29" t="s">
        <v>12</v>
      </c>
      <c r="B19" s="30"/>
      <c r="C19" s="30">
        <v>0</v>
      </c>
      <c r="D19" s="30">
        <v>0</v>
      </c>
    </row>
    <row r="20" spans="1:4">
      <c r="A20" s="29" t="s">
        <v>13</v>
      </c>
      <c r="B20" s="30">
        <v>911596.7</v>
      </c>
      <c r="C20" s="30"/>
      <c r="D20" s="30"/>
    </row>
    <row r="21" spans="1:4">
      <c r="A21" s="29" t="s">
        <v>14</v>
      </c>
      <c r="B21" s="30">
        <v>5281966.92</v>
      </c>
      <c r="C21" s="30"/>
      <c r="D21" s="30"/>
    </row>
    <row r="22" spans="1:4">
      <c r="A22" s="29" t="s">
        <v>15</v>
      </c>
      <c r="B22" s="30">
        <v>22795009.469999999</v>
      </c>
      <c r="C22" s="30"/>
      <c r="D22" s="30"/>
    </row>
    <row r="23" spans="1:4">
      <c r="A23" s="29" t="s">
        <v>16</v>
      </c>
      <c r="B23" s="30">
        <v>3310157.89</v>
      </c>
      <c r="C23" s="30"/>
      <c r="D23" s="30"/>
    </row>
    <row r="24" spans="1:4" ht="4.5" customHeight="1">
      <c r="A24" s="29"/>
      <c r="B24" s="30"/>
      <c r="C24" s="30">
        <v>0</v>
      </c>
      <c r="D24" s="30">
        <v>0</v>
      </c>
    </row>
    <row r="25" spans="1:4">
      <c r="A25" s="31"/>
      <c r="B25" s="32"/>
      <c r="C25" s="32">
        <v>0</v>
      </c>
      <c r="D25" s="32">
        <v>0</v>
      </c>
    </row>
    <row r="26" spans="1:4">
      <c r="A26" s="24"/>
      <c r="B26" s="33">
        <f>SUM(B17:B25)</f>
        <v>32298730.98</v>
      </c>
      <c r="C26" s="26"/>
      <c r="D26" s="26">
        <f t="shared" ref="D26" si="0">SUM(D17:D25)</f>
        <v>0</v>
      </c>
    </row>
    <row r="27" spans="1:4">
      <c r="A27" s="24"/>
      <c r="B27" s="15"/>
      <c r="C27" s="15"/>
      <c r="D27" s="15"/>
    </row>
    <row r="28" spans="1:4">
      <c r="A28" s="24"/>
      <c r="B28" s="15"/>
      <c r="C28" s="15"/>
      <c r="D28" s="15"/>
    </row>
    <row r="29" spans="1:4">
      <c r="A29" s="23" t="s">
        <v>17</v>
      </c>
      <c r="B29" s="34"/>
      <c r="C29" s="15"/>
      <c r="D29" s="15"/>
    </row>
    <row r="31" spans="1:4" ht="18.75" customHeight="1">
      <c r="A31" s="25" t="s">
        <v>18</v>
      </c>
      <c r="B31" s="26" t="s">
        <v>9</v>
      </c>
      <c r="C31" s="26" t="s">
        <v>19</v>
      </c>
      <c r="D31" s="26" t="s">
        <v>20</v>
      </c>
    </row>
    <row r="32" spans="1:4">
      <c r="A32" s="29" t="s">
        <v>21</v>
      </c>
      <c r="B32" s="35"/>
      <c r="C32" s="35"/>
      <c r="D32" s="35"/>
    </row>
    <row r="33" spans="1:5">
      <c r="A33" s="29" t="s">
        <v>22</v>
      </c>
      <c r="B33" s="35">
        <v>10470346.800000001</v>
      </c>
      <c r="C33" s="35">
        <v>1332774.98</v>
      </c>
      <c r="D33" s="35">
        <v>732848.4</v>
      </c>
    </row>
    <row r="34" spans="1:5">
      <c r="A34" s="29" t="s">
        <v>23</v>
      </c>
      <c r="B34" s="35">
        <v>13762317.83</v>
      </c>
      <c r="C34" s="35">
        <v>37456727.149999999</v>
      </c>
      <c r="D34" s="35">
        <v>16657469.9</v>
      </c>
    </row>
    <row r="35" spans="1:5" ht="9.75" customHeight="1">
      <c r="A35" s="29" t="s">
        <v>24</v>
      </c>
      <c r="B35" s="35">
        <v>4043437</v>
      </c>
      <c r="C35" s="35">
        <v>0</v>
      </c>
      <c r="D35" s="35">
        <v>13235.64</v>
      </c>
    </row>
    <row r="36" spans="1:5" ht="5.25" hidden="1" customHeight="1">
      <c r="A36" s="29"/>
      <c r="B36" s="35"/>
      <c r="C36" s="35"/>
      <c r="D36" s="35"/>
    </row>
    <row r="37" spans="1:5" ht="14.25" customHeight="1">
      <c r="A37" s="29"/>
      <c r="B37" s="35"/>
      <c r="C37" s="35"/>
      <c r="D37" s="35"/>
    </row>
    <row r="38" spans="1:5" ht="6.75" customHeight="1">
      <c r="A38" s="29"/>
      <c r="B38" s="35"/>
      <c r="C38" s="35"/>
      <c r="D38" s="35"/>
    </row>
    <row r="39" spans="1:5" ht="3.75" customHeight="1">
      <c r="A39" s="31"/>
      <c r="B39" s="36"/>
      <c r="C39" s="33"/>
      <c r="D39" s="33"/>
    </row>
    <row r="40" spans="1:5" ht="14.25" customHeight="1">
      <c r="B40" s="33">
        <f>SUM(B32:B39)</f>
        <v>28276101.630000003</v>
      </c>
      <c r="C40" s="33">
        <f t="shared" ref="C40:D40" si="1">SUM(C32:C39)</f>
        <v>38789502.129999995</v>
      </c>
      <c r="D40" s="33">
        <f t="shared" si="1"/>
        <v>17403553.940000001</v>
      </c>
    </row>
    <row r="41" spans="1:5" ht="14.25" customHeight="1">
      <c r="B41" s="37"/>
      <c r="C41" s="37"/>
      <c r="D41" s="37"/>
    </row>
    <row r="42" spans="1:5" ht="14.25" customHeight="1"/>
    <row r="43" spans="1:5" ht="23.25" customHeight="1">
      <c r="A43" s="25" t="s">
        <v>25</v>
      </c>
      <c r="B43" s="26" t="s">
        <v>9</v>
      </c>
      <c r="C43" s="26" t="s">
        <v>26</v>
      </c>
      <c r="D43" s="26" t="s">
        <v>27</v>
      </c>
      <c r="E43" s="26" t="s">
        <v>28</v>
      </c>
    </row>
    <row r="44" spans="1:5" ht="14.25" customHeight="1">
      <c r="A44" s="29" t="s">
        <v>29</v>
      </c>
      <c r="B44" s="35"/>
      <c r="C44" s="35"/>
      <c r="D44" s="35"/>
      <c r="E44" s="35"/>
    </row>
    <row r="45" spans="1:5" ht="14.25" customHeight="1">
      <c r="A45" s="29"/>
      <c r="B45" s="35"/>
      <c r="C45" s="35"/>
      <c r="D45" s="35"/>
      <c r="E45" s="35"/>
    </row>
    <row r="46" spans="1:5" ht="14.25" customHeight="1">
      <c r="A46" s="29" t="s">
        <v>30</v>
      </c>
      <c r="B46" s="35"/>
      <c r="C46" s="35"/>
      <c r="D46" s="35"/>
      <c r="E46" s="35"/>
    </row>
    <row r="47" spans="1:5" ht="14.25" customHeight="1">
      <c r="A47" s="31"/>
      <c r="B47" s="36"/>
      <c r="C47" s="36"/>
      <c r="D47" s="36"/>
      <c r="E47" s="36"/>
    </row>
    <row r="48" spans="1:5" ht="14.25" customHeight="1">
      <c r="B48" s="26">
        <f>SUM(B43:B47)</f>
        <v>0</v>
      </c>
      <c r="C48" s="26">
        <f t="shared" ref="C48:E48" si="2">SUM(C43:C47)</f>
        <v>0</v>
      </c>
      <c r="D48" s="26">
        <f t="shared" si="2"/>
        <v>0</v>
      </c>
      <c r="E48" s="26">
        <f t="shared" si="2"/>
        <v>0</v>
      </c>
    </row>
    <row r="49" spans="1:3" ht="14.25" customHeight="1"/>
    <row r="50" spans="1:3" ht="14.25" customHeight="1"/>
    <row r="51" spans="1:3" ht="14.25" customHeight="1">
      <c r="A51" s="23" t="s">
        <v>31</v>
      </c>
    </row>
    <row r="52" spans="1:3" ht="14.25" customHeight="1">
      <c r="A52" s="38"/>
    </row>
    <row r="53" spans="1:3" ht="24" customHeight="1">
      <c r="A53" s="25" t="s">
        <v>32</v>
      </c>
      <c r="B53" s="26" t="s">
        <v>9</v>
      </c>
      <c r="C53" s="26" t="s">
        <v>33</v>
      </c>
    </row>
    <row r="54" spans="1:3" ht="14.25" customHeight="1">
      <c r="A54" s="39" t="s">
        <v>34</v>
      </c>
      <c r="B54" s="28"/>
      <c r="C54" s="40">
        <v>0</v>
      </c>
    </row>
    <row r="55" spans="1:3" ht="14.25" customHeight="1">
      <c r="A55" s="41" t="s">
        <v>35</v>
      </c>
      <c r="B55" s="42">
        <v>6048.86</v>
      </c>
      <c r="C55" s="43"/>
    </row>
    <row r="56" spans="1:3" ht="14.25" customHeight="1">
      <c r="A56" s="41" t="s">
        <v>36</v>
      </c>
      <c r="B56" s="30">
        <v>1996692.19</v>
      </c>
      <c r="C56" s="43">
        <v>0</v>
      </c>
    </row>
    <row r="57" spans="1:3" ht="14.25" customHeight="1">
      <c r="A57" s="41"/>
      <c r="B57" s="30"/>
      <c r="C57" s="43"/>
    </row>
    <row r="58" spans="1:3" ht="14.25" customHeight="1">
      <c r="A58" s="44"/>
      <c r="B58" s="32"/>
      <c r="C58" s="45">
        <v>0</v>
      </c>
    </row>
    <row r="59" spans="1:3" ht="14.25" customHeight="1">
      <c r="A59" s="46"/>
      <c r="B59" s="33">
        <f>SUM(B53:B58)</f>
        <v>2002741.05</v>
      </c>
      <c r="C59" s="26"/>
    </row>
    <row r="60" spans="1:3" ht="14.25" customHeight="1">
      <c r="A60" s="46"/>
      <c r="B60" s="47"/>
      <c r="C60" s="47"/>
    </row>
    <row r="61" spans="1:3" ht="14.25" customHeight="1">
      <c r="A61" s="46"/>
      <c r="B61" s="47"/>
      <c r="C61" s="47"/>
    </row>
    <row r="62" spans="1:3" ht="14.25" customHeight="1">
      <c r="A62" s="46"/>
      <c r="B62" s="47"/>
      <c r="C62" s="47"/>
    </row>
    <row r="63" spans="1:3" ht="14.25" customHeight="1">
      <c r="A63" s="46"/>
      <c r="B63" s="47"/>
      <c r="C63" s="47"/>
    </row>
    <row r="64" spans="1:3" ht="14.25" customHeight="1"/>
    <row r="65" spans="1:6" ht="14.25" customHeight="1">
      <c r="A65" s="23" t="s">
        <v>37</v>
      </c>
    </row>
    <row r="66" spans="1:6" ht="14.25" customHeight="1">
      <c r="A66" s="38"/>
    </row>
    <row r="67" spans="1:6" ht="27.75" customHeight="1">
      <c r="A67" s="25" t="s">
        <v>38</v>
      </c>
      <c r="B67" s="26" t="s">
        <v>9</v>
      </c>
      <c r="C67" s="26" t="s">
        <v>10</v>
      </c>
      <c r="D67" s="26" t="s">
        <v>39</v>
      </c>
      <c r="E67" s="48" t="s">
        <v>40</v>
      </c>
      <c r="F67" s="26" t="s">
        <v>41</v>
      </c>
    </row>
    <row r="68" spans="1:6" ht="14.25" customHeight="1">
      <c r="A68" s="41" t="s">
        <v>42</v>
      </c>
      <c r="B68" s="47"/>
      <c r="C68" s="47">
        <v>0</v>
      </c>
      <c r="D68" s="47">
        <v>0</v>
      </c>
      <c r="E68" s="47">
        <v>0</v>
      </c>
      <c r="F68" s="43">
        <v>0</v>
      </c>
    </row>
    <row r="69" spans="1:6" ht="14.25" customHeight="1">
      <c r="A69" s="41"/>
      <c r="B69" s="47"/>
      <c r="C69" s="47">
        <v>0</v>
      </c>
      <c r="D69" s="47">
        <v>0</v>
      </c>
      <c r="E69" s="47">
        <v>0</v>
      </c>
      <c r="F69" s="43">
        <v>0</v>
      </c>
    </row>
    <row r="70" spans="1:6" ht="14.25" customHeight="1">
      <c r="A70" s="41"/>
      <c r="B70" s="47"/>
      <c r="C70" s="47">
        <v>0</v>
      </c>
      <c r="D70" s="47">
        <v>0</v>
      </c>
      <c r="E70" s="47">
        <v>0</v>
      </c>
      <c r="F70" s="43">
        <v>0</v>
      </c>
    </row>
    <row r="71" spans="1:6" ht="14.25" customHeight="1">
      <c r="A71" s="44"/>
      <c r="B71" s="49"/>
      <c r="C71" s="49">
        <v>0</v>
      </c>
      <c r="D71" s="49">
        <v>0</v>
      </c>
      <c r="E71" s="49">
        <v>0</v>
      </c>
      <c r="F71" s="45">
        <v>0</v>
      </c>
    </row>
    <row r="72" spans="1:6" ht="15" customHeight="1">
      <c r="A72" s="46"/>
      <c r="B72" s="26">
        <f>SUM(B67:B71)</f>
        <v>0</v>
      </c>
      <c r="C72" s="50">
        <v>0</v>
      </c>
      <c r="D72" s="51">
        <v>0</v>
      </c>
      <c r="E72" s="51">
        <v>0</v>
      </c>
      <c r="F72" s="52">
        <v>0</v>
      </c>
    </row>
    <row r="73" spans="1:6">
      <c r="A73" s="46"/>
      <c r="B73" s="53"/>
      <c r="C73" s="53"/>
      <c r="D73" s="53"/>
      <c r="E73" s="53"/>
      <c r="F73" s="53"/>
    </row>
    <row r="74" spans="1:6">
      <c r="A74" s="46"/>
      <c r="B74" s="53"/>
      <c r="C74" s="53"/>
      <c r="D74" s="53"/>
      <c r="E74" s="53"/>
      <c r="F74" s="53"/>
    </row>
    <row r="75" spans="1:6">
      <c r="A75" s="46"/>
      <c r="B75" s="53"/>
      <c r="C75" s="53"/>
      <c r="D75" s="53"/>
      <c r="E75" s="53"/>
      <c r="F75" s="53"/>
    </row>
    <row r="76" spans="1:6" ht="26.25" customHeight="1">
      <c r="A76" s="25" t="s">
        <v>43</v>
      </c>
      <c r="B76" s="26" t="s">
        <v>9</v>
      </c>
      <c r="C76" s="26" t="s">
        <v>10</v>
      </c>
      <c r="D76" s="26" t="s">
        <v>44</v>
      </c>
      <c r="E76" s="53"/>
      <c r="F76" s="53"/>
    </row>
    <row r="77" spans="1:6">
      <c r="A77" s="29" t="s">
        <v>45</v>
      </c>
      <c r="B77" s="30"/>
      <c r="C77" s="30">
        <v>0</v>
      </c>
      <c r="D77" s="30">
        <v>0</v>
      </c>
      <c r="E77" s="53"/>
      <c r="F77" s="53"/>
    </row>
    <row r="78" spans="1:6">
      <c r="A78" s="29"/>
      <c r="B78" s="30"/>
      <c r="C78" s="30">
        <v>0</v>
      </c>
      <c r="D78" s="30">
        <v>0</v>
      </c>
      <c r="E78" s="53"/>
      <c r="F78" s="53"/>
    </row>
    <row r="79" spans="1:6" ht="16.5" customHeight="1">
      <c r="A79" s="54"/>
      <c r="B79" s="26">
        <f>SUM(B77:B78)</f>
        <v>0</v>
      </c>
      <c r="C79" s="55"/>
      <c r="D79" s="56"/>
      <c r="E79" s="53"/>
      <c r="F79" s="53"/>
    </row>
    <row r="80" spans="1:6">
      <c r="A80" s="46"/>
      <c r="B80" s="53"/>
      <c r="C80" s="53"/>
      <c r="D80" s="53"/>
      <c r="E80" s="53"/>
      <c r="F80" s="53"/>
    </row>
    <row r="81" spans="1:6">
      <c r="A81" s="46"/>
      <c r="B81" s="53"/>
      <c r="C81" s="53"/>
      <c r="D81" s="53"/>
      <c r="E81" s="53"/>
      <c r="F81" s="53"/>
    </row>
    <row r="82" spans="1:6">
      <c r="A82" s="38"/>
    </row>
    <row r="83" spans="1:6">
      <c r="A83" s="23" t="s">
        <v>46</v>
      </c>
    </row>
    <row r="85" spans="1:6">
      <c r="A85" s="38"/>
    </row>
    <row r="86" spans="1:6" ht="24" customHeight="1">
      <c r="A86" s="25" t="s">
        <v>47</v>
      </c>
      <c r="B86" s="26" t="s">
        <v>48</v>
      </c>
      <c r="C86" s="26" t="s">
        <v>49</v>
      </c>
      <c r="D86" s="26" t="s">
        <v>50</v>
      </c>
      <c r="E86" s="26" t="s">
        <v>51</v>
      </c>
    </row>
    <row r="87" spans="1:6">
      <c r="A87" s="27" t="s">
        <v>52</v>
      </c>
      <c r="B87" s="57"/>
      <c r="C87" s="57"/>
      <c r="D87" s="57"/>
      <c r="E87" s="57">
        <f t="shared" ref="E87" si="3">+E88+E89+E90+E91+E92+E93+E94</f>
        <v>0</v>
      </c>
    </row>
    <row r="88" spans="1:6">
      <c r="A88" s="58" t="s">
        <v>53</v>
      </c>
      <c r="B88" s="59">
        <v>1805942.1</v>
      </c>
      <c r="C88" s="60">
        <v>1805942.1</v>
      </c>
      <c r="D88" s="60">
        <v>0</v>
      </c>
      <c r="E88" s="35"/>
    </row>
    <row r="89" spans="1:6">
      <c r="A89" s="58" t="s">
        <v>54</v>
      </c>
      <c r="B89" s="59">
        <v>4648747.63</v>
      </c>
      <c r="C89" s="60">
        <v>4648747.63</v>
      </c>
      <c r="D89" s="60">
        <v>0</v>
      </c>
      <c r="E89" s="35"/>
    </row>
    <row r="90" spans="1:6">
      <c r="A90" s="58" t="s">
        <v>55</v>
      </c>
      <c r="B90" s="59">
        <v>167805809.53</v>
      </c>
      <c r="C90" s="60">
        <v>167805809.53</v>
      </c>
      <c r="D90" s="60">
        <v>0</v>
      </c>
      <c r="E90" s="35"/>
    </row>
    <row r="91" spans="1:6">
      <c r="A91" s="58" t="s">
        <v>56</v>
      </c>
      <c r="B91" s="59">
        <v>30785579.07</v>
      </c>
      <c r="C91" s="60">
        <v>30785579.07</v>
      </c>
      <c r="D91" s="60">
        <v>0</v>
      </c>
      <c r="E91" s="35"/>
    </row>
    <row r="92" spans="1:6">
      <c r="A92" s="58" t="s">
        <v>57</v>
      </c>
      <c r="B92" s="59">
        <v>178933.12</v>
      </c>
      <c r="C92" s="60">
        <v>178933.12</v>
      </c>
      <c r="D92" s="60">
        <v>0</v>
      </c>
      <c r="E92" s="35"/>
    </row>
    <row r="93" spans="1:6">
      <c r="A93" s="58" t="s">
        <v>58</v>
      </c>
      <c r="B93" s="59">
        <v>54100645.159999996</v>
      </c>
      <c r="C93" s="60">
        <v>70910236.349999994</v>
      </c>
      <c r="D93" s="60">
        <v>16809591.190000001</v>
      </c>
      <c r="E93" s="35"/>
    </row>
    <row r="94" spans="1:6">
      <c r="A94" s="58" t="s">
        <v>59</v>
      </c>
      <c r="B94" s="59">
        <v>6258862.1900000004</v>
      </c>
      <c r="C94" s="60">
        <v>6258862.1900000004</v>
      </c>
      <c r="D94" s="60">
        <v>0</v>
      </c>
      <c r="E94" s="35"/>
    </row>
    <row r="95" spans="1:6">
      <c r="A95" s="58" t="s">
        <v>60</v>
      </c>
      <c r="B95" s="59"/>
      <c r="C95" s="60"/>
      <c r="D95" s="60"/>
      <c r="E95" s="35"/>
    </row>
    <row r="96" spans="1:6">
      <c r="A96" s="29" t="s">
        <v>61</v>
      </c>
      <c r="B96" s="61">
        <v>2122980.13</v>
      </c>
      <c r="C96" s="35">
        <v>2404989.15</v>
      </c>
      <c r="D96" s="35">
        <v>282009.02</v>
      </c>
      <c r="E96" s="35">
        <v>0</v>
      </c>
    </row>
    <row r="97" spans="1:5">
      <c r="A97" s="29" t="s">
        <v>62</v>
      </c>
      <c r="B97" s="61">
        <v>16017280.75</v>
      </c>
      <c r="C97" s="35">
        <v>16017280.75</v>
      </c>
      <c r="D97" s="35">
        <v>0</v>
      </c>
      <c r="E97" s="35">
        <v>0</v>
      </c>
    </row>
    <row r="98" spans="1:5">
      <c r="A98" s="29" t="s">
        <v>63</v>
      </c>
      <c r="B98" s="61">
        <v>216398.12</v>
      </c>
      <c r="C98" s="35">
        <v>216398.12</v>
      </c>
      <c r="D98" s="35">
        <v>0</v>
      </c>
      <c r="E98" s="35">
        <v>0</v>
      </c>
    </row>
    <row r="99" spans="1:5">
      <c r="A99" s="29" t="s">
        <v>64</v>
      </c>
      <c r="B99" s="61">
        <v>3052428.16</v>
      </c>
      <c r="C99" s="35">
        <v>4064574.58</v>
      </c>
      <c r="D99" s="35">
        <v>1012146.42</v>
      </c>
      <c r="E99" s="35">
        <v>0</v>
      </c>
    </row>
    <row r="100" spans="1:5">
      <c r="A100" s="29" t="s">
        <v>65</v>
      </c>
      <c r="B100" s="61">
        <v>21926085.739999998</v>
      </c>
      <c r="C100" s="35">
        <v>21926085.739999998</v>
      </c>
      <c r="D100" s="35">
        <v>0</v>
      </c>
      <c r="E100" s="35">
        <v>0</v>
      </c>
    </row>
    <row r="101" spans="1:5">
      <c r="A101" s="29" t="s">
        <v>66</v>
      </c>
      <c r="B101" s="61">
        <v>1089759</v>
      </c>
      <c r="C101" s="35">
        <v>1144309</v>
      </c>
      <c r="D101" s="35">
        <v>54550</v>
      </c>
      <c r="E101" s="35">
        <v>0</v>
      </c>
    </row>
    <row r="102" spans="1:5">
      <c r="A102" s="29" t="s">
        <v>67</v>
      </c>
      <c r="B102" s="61">
        <v>5791874.8300000001</v>
      </c>
      <c r="C102" s="35">
        <v>5791874.8300000001</v>
      </c>
      <c r="D102" s="35">
        <v>0</v>
      </c>
      <c r="E102" s="35">
        <v>0</v>
      </c>
    </row>
    <row r="103" spans="1:5">
      <c r="A103" s="29" t="s">
        <v>68</v>
      </c>
      <c r="B103" s="61">
        <v>1019686.71</v>
      </c>
      <c r="C103" s="35">
        <v>1359659.59</v>
      </c>
      <c r="D103" s="35">
        <v>339972.88</v>
      </c>
      <c r="E103" s="35">
        <v>0</v>
      </c>
    </row>
    <row r="104" spans="1:5">
      <c r="A104" s="29" t="s">
        <v>69</v>
      </c>
      <c r="B104" s="61">
        <v>0</v>
      </c>
      <c r="C104" s="35">
        <v>50000</v>
      </c>
      <c r="D104" s="35">
        <v>50000</v>
      </c>
      <c r="E104" s="35">
        <v>0</v>
      </c>
    </row>
    <row r="105" spans="1:5">
      <c r="A105" s="29" t="s">
        <v>70</v>
      </c>
      <c r="B105" s="61">
        <v>124651.66</v>
      </c>
      <c r="C105" s="35">
        <v>452234.23999999999</v>
      </c>
      <c r="D105" s="35">
        <v>327582.58</v>
      </c>
      <c r="E105" s="35">
        <v>0</v>
      </c>
    </row>
    <row r="106" spans="1:5">
      <c r="A106" s="29" t="s">
        <v>71</v>
      </c>
      <c r="B106" s="61">
        <v>16594879.65</v>
      </c>
      <c r="C106" s="35">
        <v>25529318.530000001</v>
      </c>
      <c r="D106" s="35">
        <v>8934438.8800000008</v>
      </c>
      <c r="E106" s="35">
        <v>0</v>
      </c>
    </row>
    <row r="107" spans="1:5">
      <c r="A107" s="29" t="s">
        <v>72</v>
      </c>
      <c r="B107" s="61">
        <v>794043.78</v>
      </c>
      <c r="C107" s="35">
        <v>794043.78</v>
      </c>
      <c r="D107" s="35">
        <v>0</v>
      </c>
      <c r="E107" s="35">
        <v>0</v>
      </c>
    </row>
    <row r="108" spans="1:5">
      <c r="A108" s="29" t="s">
        <v>73</v>
      </c>
      <c r="B108" s="61">
        <v>2423602.75</v>
      </c>
      <c r="C108" s="35">
        <v>2474623.9300000002</v>
      </c>
      <c r="D108" s="35">
        <v>51021.18</v>
      </c>
      <c r="E108" s="35">
        <v>0</v>
      </c>
    </row>
    <row r="109" spans="1:5">
      <c r="A109" s="29" t="s">
        <v>74</v>
      </c>
      <c r="B109" s="61">
        <v>37687271.869999997</v>
      </c>
      <c r="C109" s="35">
        <v>37687271.869999997</v>
      </c>
      <c r="D109" s="35">
        <v>0</v>
      </c>
      <c r="E109" s="35">
        <v>0</v>
      </c>
    </row>
    <row r="110" spans="1:5">
      <c r="A110" s="29" t="s">
        <v>75</v>
      </c>
      <c r="B110" s="61">
        <v>3108.34</v>
      </c>
      <c r="C110" s="35">
        <v>3108.34</v>
      </c>
      <c r="D110" s="35">
        <v>0</v>
      </c>
      <c r="E110" s="35">
        <v>0</v>
      </c>
    </row>
    <row r="111" spans="1:5">
      <c r="A111" s="29" t="s">
        <v>76</v>
      </c>
      <c r="B111" s="61">
        <v>215938.26</v>
      </c>
      <c r="C111" s="35">
        <v>215938.26</v>
      </c>
      <c r="D111" s="35">
        <v>0</v>
      </c>
      <c r="E111" s="35">
        <v>0</v>
      </c>
    </row>
    <row r="112" spans="1:5">
      <c r="A112" s="29" t="s">
        <v>77</v>
      </c>
      <c r="B112" s="61">
        <v>2790415</v>
      </c>
      <c r="C112" s="35">
        <v>2790415</v>
      </c>
      <c r="D112" s="35">
        <v>0</v>
      </c>
      <c r="E112" s="35">
        <v>0</v>
      </c>
    </row>
    <row r="113" spans="1:5">
      <c r="A113" s="29" t="s">
        <v>78</v>
      </c>
      <c r="B113" s="61">
        <v>4882889</v>
      </c>
      <c r="C113" s="35">
        <v>4882889</v>
      </c>
      <c r="D113" s="35">
        <v>0</v>
      </c>
      <c r="E113" s="35">
        <v>0</v>
      </c>
    </row>
    <row r="114" spans="1:5">
      <c r="A114" s="29" t="s">
        <v>79</v>
      </c>
      <c r="B114" s="61">
        <v>7054.56</v>
      </c>
      <c r="C114" s="35">
        <v>7054.56</v>
      </c>
      <c r="D114" s="35">
        <v>0</v>
      </c>
      <c r="E114" s="35">
        <v>0</v>
      </c>
    </row>
    <row r="115" spans="1:5">
      <c r="A115" s="29" t="s">
        <v>80</v>
      </c>
      <c r="B115" s="61">
        <v>45006.38</v>
      </c>
      <c r="C115" s="35">
        <v>45006.38</v>
      </c>
      <c r="D115" s="35">
        <v>0</v>
      </c>
      <c r="E115" s="35">
        <v>0</v>
      </c>
    </row>
    <row r="116" spans="1:5">
      <c r="A116" s="29" t="s">
        <v>81</v>
      </c>
      <c r="B116" s="61">
        <v>6014440.2699999996</v>
      </c>
      <c r="C116" s="35">
        <v>6014440.2699999996</v>
      </c>
      <c r="D116" s="35">
        <v>0</v>
      </c>
      <c r="E116" s="35">
        <v>0</v>
      </c>
    </row>
    <row r="117" spans="1:5">
      <c r="A117" s="29" t="s">
        <v>82</v>
      </c>
      <c r="B117" s="61">
        <v>100282</v>
      </c>
      <c r="C117" s="35">
        <v>100282</v>
      </c>
      <c r="D117" s="35">
        <v>0</v>
      </c>
      <c r="E117" s="35">
        <v>0</v>
      </c>
    </row>
    <row r="118" spans="1:5">
      <c r="A118" s="29" t="s">
        <v>83</v>
      </c>
      <c r="B118" s="61">
        <v>532076.21</v>
      </c>
      <c r="C118" s="35">
        <v>532076.21</v>
      </c>
      <c r="D118" s="35">
        <v>0</v>
      </c>
      <c r="E118" s="35">
        <v>0</v>
      </c>
    </row>
    <row r="119" spans="1:5">
      <c r="A119" s="29" t="s">
        <v>84</v>
      </c>
      <c r="B119" s="61">
        <v>117436.24</v>
      </c>
      <c r="C119" s="35">
        <v>117436.24</v>
      </c>
      <c r="D119" s="35">
        <v>0</v>
      </c>
      <c r="E119" s="35">
        <v>0</v>
      </c>
    </row>
    <row r="120" spans="1:5">
      <c r="A120" s="29" t="s">
        <v>85</v>
      </c>
      <c r="B120" s="61">
        <v>213568.87</v>
      </c>
      <c r="C120" s="35">
        <v>217106.87</v>
      </c>
      <c r="D120" s="35">
        <v>3538</v>
      </c>
      <c r="E120" s="35">
        <v>0</v>
      </c>
    </row>
    <row r="121" spans="1:5">
      <c r="A121" s="31" t="s">
        <v>86</v>
      </c>
      <c r="B121" s="62">
        <v>5210870.22</v>
      </c>
      <c r="C121" s="36">
        <v>5210870.22</v>
      </c>
      <c r="D121" s="36">
        <v>0</v>
      </c>
      <c r="E121" s="36">
        <v>0</v>
      </c>
    </row>
    <row r="122" spans="1:5">
      <c r="A122" s="29" t="s">
        <v>87</v>
      </c>
      <c r="B122" s="61">
        <v>2412950.2799999998</v>
      </c>
      <c r="C122" s="35">
        <v>2412950.2799999998</v>
      </c>
      <c r="D122" s="35">
        <v>0</v>
      </c>
      <c r="E122" s="35">
        <v>0</v>
      </c>
    </row>
    <row r="123" spans="1:5">
      <c r="A123" s="29" t="s">
        <v>88</v>
      </c>
      <c r="B123" s="61">
        <v>3603613.29</v>
      </c>
      <c r="C123" s="35">
        <v>3603613.29</v>
      </c>
      <c r="D123" s="35">
        <v>0</v>
      </c>
      <c r="E123" s="35">
        <v>0</v>
      </c>
    </row>
    <row r="124" spans="1:5">
      <c r="A124" s="29" t="s">
        <v>89</v>
      </c>
      <c r="B124" s="61">
        <v>2808259.86</v>
      </c>
      <c r="C124" s="35">
        <v>3189133.22</v>
      </c>
      <c r="D124" s="35">
        <v>380873.36</v>
      </c>
      <c r="E124" s="35">
        <v>0</v>
      </c>
    </row>
    <row r="125" spans="1:5">
      <c r="A125" s="29" t="s">
        <v>90</v>
      </c>
      <c r="B125" s="61">
        <v>584066.71</v>
      </c>
      <c r="C125" s="35">
        <v>584066.71</v>
      </c>
      <c r="D125" s="35">
        <v>0</v>
      </c>
      <c r="E125" s="35">
        <v>0</v>
      </c>
    </row>
    <row r="126" spans="1:5">
      <c r="A126" s="29" t="s">
        <v>91</v>
      </c>
      <c r="B126" s="61">
        <v>1311103.32</v>
      </c>
      <c r="C126" s="35">
        <v>1311103.32</v>
      </c>
      <c r="D126" s="35">
        <v>0</v>
      </c>
      <c r="E126" s="35">
        <v>0</v>
      </c>
    </row>
    <row r="127" spans="1:5">
      <c r="A127" s="29" t="s">
        <v>92</v>
      </c>
      <c r="B127" s="61">
        <v>7766704.7000000002</v>
      </c>
      <c r="C127" s="35">
        <v>7766704.7000000002</v>
      </c>
      <c r="D127" s="35">
        <v>0</v>
      </c>
      <c r="E127" s="35">
        <v>0</v>
      </c>
    </row>
    <row r="128" spans="1:5">
      <c r="A128" s="29" t="s">
        <v>93</v>
      </c>
      <c r="B128" s="61">
        <v>233518.47</v>
      </c>
      <c r="C128" s="35">
        <v>233518.47</v>
      </c>
      <c r="D128" s="35">
        <v>0</v>
      </c>
      <c r="E128" s="35">
        <v>0</v>
      </c>
    </row>
    <row r="129" spans="1:5">
      <c r="A129" s="29" t="s">
        <v>94</v>
      </c>
      <c r="B129" s="61">
        <v>15840</v>
      </c>
      <c r="C129" s="35">
        <v>15840</v>
      </c>
      <c r="D129" s="35">
        <v>0</v>
      </c>
      <c r="E129" s="35">
        <v>0</v>
      </c>
    </row>
    <row r="130" spans="1:5">
      <c r="A130" s="29" t="s">
        <v>95</v>
      </c>
      <c r="B130" s="61">
        <v>116000</v>
      </c>
      <c r="C130" s="35">
        <v>116000</v>
      </c>
      <c r="D130" s="35">
        <v>0</v>
      </c>
      <c r="E130" s="35">
        <v>0</v>
      </c>
    </row>
    <row r="131" spans="1:5">
      <c r="A131" s="29" t="s">
        <v>96</v>
      </c>
      <c r="B131" s="61"/>
      <c r="C131" s="35"/>
      <c r="D131" s="35"/>
      <c r="E131" s="35"/>
    </row>
    <row r="132" spans="1:5">
      <c r="A132" s="29" t="s">
        <v>97</v>
      </c>
      <c r="B132" s="61">
        <v>-736051.7</v>
      </c>
      <c r="C132" s="35">
        <v>-736051.7</v>
      </c>
      <c r="D132" s="35">
        <v>0</v>
      </c>
      <c r="E132" s="35">
        <v>0</v>
      </c>
    </row>
    <row r="133" spans="1:5">
      <c r="A133" s="29" t="s">
        <v>98</v>
      </c>
      <c r="B133" s="61">
        <v>-10496593.699999999</v>
      </c>
      <c r="C133" s="35">
        <v>-10496593.699999999</v>
      </c>
      <c r="D133" s="35">
        <v>0</v>
      </c>
      <c r="E133" s="35">
        <v>0</v>
      </c>
    </row>
    <row r="134" spans="1:5">
      <c r="A134" s="29" t="s">
        <v>99</v>
      </c>
      <c r="B134" s="61">
        <v>-59283.87</v>
      </c>
      <c r="C134" s="35">
        <v>-59283.87</v>
      </c>
      <c r="D134" s="35">
        <v>0</v>
      </c>
      <c r="E134" s="35">
        <v>0</v>
      </c>
    </row>
    <row r="135" spans="1:5">
      <c r="A135" s="29" t="s">
        <v>100</v>
      </c>
      <c r="B135" s="61">
        <v>-50266.66</v>
      </c>
      <c r="C135" s="35">
        <v>-50266.66</v>
      </c>
      <c r="D135" s="35">
        <v>0</v>
      </c>
      <c r="E135" s="35">
        <v>0</v>
      </c>
    </row>
    <row r="136" spans="1:5">
      <c r="A136" s="29" t="s">
        <v>101</v>
      </c>
      <c r="B136" s="61">
        <v>-24682350.789999999</v>
      </c>
      <c r="C136" s="35">
        <v>-24682350.789999999</v>
      </c>
      <c r="D136" s="35">
        <v>0</v>
      </c>
      <c r="E136" s="35">
        <v>0</v>
      </c>
    </row>
    <row r="137" spans="1:5">
      <c r="A137" s="29" t="s">
        <v>102</v>
      </c>
      <c r="B137" s="61">
        <v>-4232383.6500000004</v>
      </c>
      <c r="C137" s="35">
        <v>-4232383.6500000004</v>
      </c>
      <c r="D137" s="35">
        <v>0</v>
      </c>
      <c r="E137" s="35">
        <v>0</v>
      </c>
    </row>
    <row r="138" spans="1:5">
      <c r="A138" s="29" t="s">
        <v>103</v>
      </c>
      <c r="B138" s="61">
        <v>-257366.7</v>
      </c>
      <c r="C138" s="35">
        <v>-257366.7</v>
      </c>
      <c r="D138" s="35">
        <v>0</v>
      </c>
      <c r="E138" s="35">
        <v>0</v>
      </c>
    </row>
    <row r="139" spans="1:5">
      <c r="A139" s="29" t="s">
        <v>104</v>
      </c>
      <c r="B139" s="61">
        <v>-32360.28</v>
      </c>
      <c r="C139" s="35">
        <v>-32360.28</v>
      </c>
      <c r="D139" s="35">
        <v>0</v>
      </c>
      <c r="E139" s="35">
        <v>0</v>
      </c>
    </row>
    <row r="140" spans="1:5">
      <c r="A140" s="29" t="s">
        <v>105</v>
      </c>
      <c r="B140" s="61">
        <v>-1352523.23</v>
      </c>
      <c r="C140" s="35">
        <v>-1352523.23</v>
      </c>
      <c r="D140" s="35">
        <v>0</v>
      </c>
      <c r="E140" s="35">
        <v>0</v>
      </c>
    </row>
    <row r="141" spans="1:5">
      <c r="A141" s="29" t="s">
        <v>106</v>
      </c>
      <c r="B141" s="61">
        <v>-36709562.090000004</v>
      </c>
      <c r="C141" s="35">
        <v>-36709562.090000004</v>
      </c>
      <c r="D141" s="35">
        <v>0</v>
      </c>
      <c r="E141" s="35">
        <v>0</v>
      </c>
    </row>
    <row r="142" spans="1:5">
      <c r="A142" s="29" t="s">
        <v>107</v>
      </c>
      <c r="B142" s="61">
        <v>-211609.02</v>
      </c>
      <c r="C142" s="35">
        <v>-211609.02</v>
      </c>
      <c r="D142" s="35">
        <v>0</v>
      </c>
      <c r="E142" s="35">
        <v>0</v>
      </c>
    </row>
    <row r="143" spans="1:5">
      <c r="A143" s="29" t="s">
        <v>108</v>
      </c>
      <c r="B143" s="61">
        <v>-6176347.54</v>
      </c>
      <c r="C143" s="35">
        <v>-6176347.54</v>
      </c>
      <c r="D143" s="35">
        <v>0</v>
      </c>
      <c r="E143" s="35">
        <v>0</v>
      </c>
    </row>
    <row r="144" spans="1:5">
      <c r="A144" s="29" t="s">
        <v>109</v>
      </c>
      <c r="B144" s="61">
        <v>-3586.07</v>
      </c>
      <c r="C144" s="35">
        <v>-3586.07</v>
      </c>
      <c r="D144" s="35">
        <v>0</v>
      </c>
      <c r="E144" s="35">
        <v>0</v>
      </c>
    </row>
    <row r="145" spans="1:5">
      <c r="A145" s="29" t="s">
        <v>110</v>
      </c>
      <c r="B145" s="61">
        <v>-1409459.26</v>
      </c>
      <c r="C145" s="35">
        <v>-1409459.26</v>
      </c>
      <c r="D145" s="35">
        <v>0</v>
      </c>
      <c r="E145" s="35">
        <v>0</v>
      </c>
    </row>
    <row r="146" spans="1:5">
      <c r="A146" s="29" t="s">
        <v>111</v>
      </c>
      <c r="B146" s="61">
        <v>-270072.28999999998</v>
      </c>
      <c r="C146" s="35">
        <v>-270072.28999999998</v>
      </c>
      <c r="D146" s="35">
        <v>0</v>
      </c>
      <c r="E146" s="35">
        <v>0</v>
      </c>
    </row>
    <row r="147" spans="1:5">
      <c r="A147" s="29" t="s">
        <v>112</v>
      </c>
      <c r="B147" s="61">
        <v>-12019.53</v>
      </c>
      <c r="C147" s="35">
        <v>-12019.53</v>
      </c>
      <c r="D147" s="35">
        <v>0</v>
      </c>
      <c r="E147" s="35">
        <v>0</v>
      </c>
    </row>
    <row r="148" spans="1:5">
      <c r="A148" s="29" t="s">
        <v>113</v>
      </c>
      <c r="B148" s="61">
        <v>-4619090.63</v>
      </c>
      <c r="C148" s="35">
        <v>-4619090.63</v>
      </c>
      <c r="D148" s="35">
        <v>0</v>
      </c>
      <c r="E148" s="35">
        <v>0</v>
      </c>
    </row>
    <row r="149" spans="1:5">
      <c r="A149" s="29" t="s">
        <v>114</v>
      </c>
      <c r="B149" s="61">
        <v>-3452320.82</v>
      </c>
      <c r="C149" s="35">
        <v>-3452320.82</v>
      </c>
      <c r="D149" s="35">
        <v>0</v>
      </c>
      <c r="E149" s="35">
        <v>0</v>
      </c>
    </row>
    <row r="150" spans="1:5">
      <c r="A150" s="29" t="s">
        <v>115</v>
      </c>
      <c r="B150" s="61">
        <v>-954850.47</v>
      </c>
      <c r="C150" s="35">
        <v>-954850.47</v>
      </c>
      <c r="D150" s="35">
        <v>0</v>
      </c>
      <c r="E150" s="35">
        <v>0</v>
      </c>
    </row>
    <row r="151" spans="1:5">
      <c r="A151" s="29" t="s">
        <v>116</v>
      </c>
      <c r="B151" s="61">
        <v>-4014130.05</v>
      </c>
      <c r="C151" s="35">
        <v>-4014130.05</v>
      </c>
      <c r="D151" s="35">
        <v>0</v>
      </c>
      <c r="E151" s="35">
        <v>0</v>
      </c>
    </row>
    <row r="152" spans="1:5" ht="2.25" customHeight="1">
      <c r="A152" s="29"/>
      <c r="B152" s="61"/>
      <c r="C152" s="35"/>
      <c r="D152" s="35"/>
      <c r="E152" s="35"/>
    </row>
    <row r="153" spans="1:5" ht="18" customHeight="1">
      <c r="A153" s="63"/>
      <c r="B153" s="33">
        <f>SUM(B87:B151)</f>
        <v>313698375.57999986</v>
      </c>
      <c r="C153" s="33">
        <f t="shared" ref="C153:D153" si="4">SUM(C87:C151)</f>
        <v>341944099.08999985</v>
      </c>
      <c r="D153" s="33">
        <f t="shared" si="4"/>
        <v>28245723.509999998</v>
      </c>
      <c r="E153" s="64"/>
    </row>
    <row r="156" spans="1:5" ht="21.75" customHeight="1">
      <c r="A156" s="25" t="s">
        <v>117</v>
      </c>
      <c r="B156" s="26" t="s">
        <v>48</v>
      </c>
      <c r="C156" s="26" t="s">
        <v>49</v>
      </c>
      <c r="D156" s="26" t="s">
        <v>50</v>
      </c>
      <c r="E156" s="26" t="s">
        <v>51</v>
      </c>
    </row>
    <row r="157" spans="1:5">
      <c r="A157" s="27" t="s">
        <v>118</v>
      </c>
      <c r="B157" s="28"/>
      <c r="C157" s="28"/>
      <c r="D157" s="28"/>
      <c r="E157" s="28"/>
    </row>
    <row r="158" spans="1:5">
      <c r="A158" s="29"/>
      <c r="B158" s="30"/>
      <c r="C158" s="30"/>
      <c r="D158" s="30"/>
      <c r="E158" s="30"/>
    </row>
    <row r="159" spans="1:5">
      <c r="A159" s="29" t="s">
        <v>119</v>
      </c>
      <c r="B159" s="30"/>
      <c r="C159" s="30"/>
      <c r="D159" s="30"/>
      <c r="E159" s="30"/>
    </row>
    <row r="160" spans="1:5">
      <c r="A160" s="29"/>
      <c r="B160" s="30"/>
      <c r="C160" s="30"/>
      <c r="D160" s="30"/>
      <c r="E160" s="30"/>
    </row>
    <row r="161" spans="1:5">
      <c r="A161" s="29" t="s">
        <v>96</v>
      </c>
      <c r="B161" s="30"/>
      <c r="C161" s="30"/>
      <c r="D161" s="30"/>
      <c r="E161" s="30"/>
    </row>
    <row r="162" spans="1:5">
      <c r="A162" s="31"/>
      <c r="B162" s="32"/>
      <c r="C162" s="32"/>
      <c r="D162" s="32"/>
      <c r="E162" s="32"/>
    </row>
    <row r="163" spans="1:5" ht="16.5" customHeight="1">
      <c r="B163" s="26">
        <f>SUM(B161:B162)</f>
        <v>0</v>
      </c>
      <c r="C163" s="26">
        <f t="shared" ref="C163:D163" si="5">SUM(C161:C162)</f>
        <v>0</v>
      </c>
      <c r="D163" s="26">
        <f t="shared" si="5"/>
        <v>0</v>
      </c>
      <c r="E163" s="65"/>
    </row>
    <row r="166" spans="1:5" ht="27" customHeight="1">
      <c r="A166" s="25" t="s">
        <v>120</v>
      </c>
      <c r="B166" s="26" t="s">
        <v>9</v>
      </c>
    </row>
    <row r="167" spans="1:5">
      <c r="A167" s="27" t="s">
        <v>121</v>
      </c>
      <c r="B167" s="28"/>
    </row>
    <row r="168" spans="1:5">
      <c r="A168" s="29"/>
      <c r="B168" s="30"/>
    </row>
    <row r="169" spans="1:5">
      <c r="A169" s="31"/>
      <c r="B169" s="32"/>
    </row>
    <row r="170" spans="1:5" ht="15" customHeight="1">
      <c r="B170" s="26">
        <f>SUM(B168:B169)</f>
        <v>0</v>
      </c>
    </row>
    <row r="173" spans="1:5" ht="22.5" customHeight="1">
      <c r="A173" s="66" t="s">
        <v>122</v>
      </c>
      <c r="B173" s="67" t="s">
        <v>9</v>
      </c>
      <c r="C173" s="68" t="s">
        <v>123</v>
      </c>
    </row>
    <row r="174" spans="1:5">
      <c r="A174" s="69"/>
      <c r="B174" s="70"/>
      <c r="C174" s="71"/>
    </row>
    <row r="175" spans="1:5">
      <c r="A175" s="72"/>
      <c r="B175" s="73"/>
      <c r="C175" s="74"/>
    </row>
    <row r="176" spans="1:5">
      <c r="A176" s="75"/>
      <c r="B176" s="76"/>
      <c r="C176" s="76"/>
    </row>
    <row r="177" spans="1:5">
      <c r="A177" s="75"/>
      <c r="B177" s="76"/>
      <c r="C177" s="76"/>
    </row>
    <row r="178" spans="1:5">
      <c r="A178" s="77"/>
      <c r="B178" s="78"/>
      <c r="C178" s="78"/>
    </row>
    <row r="179" spans="1:5" ht="14.25" customHeight="1">
      <c r="B179" s="26">
        <f t="shared" ref="B179" si="6">SUM(B177:B178)</f>
        <v>0</v>
      </c>
      <c r="C179" s="26"/>
    </row>
    <row r="183" spans="1:5">
      <c r="A183" s="19" t="s">
        <v>124</v>
      </c>
    </row>
    <row r="185" spans="1:5" ht="20.25" customHeight="1">
      <c r="A185" s="66" t="s">
        <v>125</v>
      </c>
      <c r="B185" s="67" t="s">
        <v>9</v>
      </c>
      <c r="C185" s="26" t="s">
        <v>26</v>
      </c>
      <c r="D185" s="26" t="s">
        <v>27</v>
      </c>
      <c r="E185" s="26" t="s">
        <v>28</v>
      </c>
    </row>
    <row r="186" spans="1:5">
      <c r="A186" s="27" t="s">
        <v>126</v>
      </c>
      <c r="B186" s="79"/>
      <c r="C186" s="79"/>
      <c r="D186" s="79"/>
      <c r="E186" s="79"/>
    </row>
    <row r="187" spans="1:5">
      <c r="A187" s="29" t="s">
        <v>127</v>
      </c>
      <c r="B187" s="30">
        <v>-44566.15</v>
      </c>
      <c r="C187" s="35"/>
      <c r="D187" s="35"/>
      <c r="E187" s="35"/>
    </row>
    <row r="188" spans="1:5">
      <c r="A188" s="29" t="s">
        <v>128</v>
      </c>
      <c r="B188" s="30">
        <v>-3816390.21</v>
      </c>
      <c r="C188" s="35"/>
      <c r="D188" s="35"/>
      <c r="E188" s="35"/>
    </row>
    <row r="189" spans="1:5">
      <c r="A189" s="29" t="s">
        <v>129</v>
      </c>
      <c r="B189" s="30">
        <v>-23880.68</v>
      </c>
      <c r="C189" s="35"/>
      <c r="D189" s="35"/>
      <c r="E189" s="35"/>
    </row>
    <row r="190" spans="1:5">
      <c r="A190" s="29" t="s">
        <v>130</v>
      </c>
      <c r="B190" s="30">
        <v>-1007330.11</v>
      </c>
      <c r="C190" s="35"/>
      <c r="D190" s="35"/>
      <c r="E190" s="35"/>
    </row>
    <row r="191" spans="1:5">
      <c r="A191" s="29" t="s">
        <v>131</v>
      </c>
      <c r="B191" s="30">
        <v>-405.54</v>
      </c>
      <c r="C191" s="35"/>
      <c r="D191" s="35"/>
      <c r="E191" s="35"/>
    </row>
    <row r="192" spans="1:5">
      <c r="A192" s="29" t="s">
        <v>132</v>
      </c>
      <c r="B192" s="30">
        <v>-37.380000000000003</v>
      </c>
      <c r="C192" s="35"/>
      <c r="D192" s="35"/>
      <c r="E192" s="35"/>
    </row>
    <row r="193" spans="1:5">
      <c r="A193" s="29" t="s">
        <v>133</v>
      </c>
      <c r="B193" s="30">
        <v>-2720859.13</v>
      </c>
      <c r="C193" s="35"/>
      <c r="D193" s="35"/>
      <c r="E193" s="35"/>
    </row>
    <row r="194" spans="1:5">
      <c r="A194" s="29" t="s">
        <v>134</v>
      </c>
      <c r="B194" s="30">
        <v>-387184.76</v>
      </c>
      <c r="C194" s="35"/>
      <c r="D194" s="35"/>
      <c r="E194" s="35"/>
    </row>
    <row r="195" spans="1:5">
      <c r="A195" s="29" t="s">
        <v>135</v>
      </c>
      <c r="B195" s="30">
        <v>-199231.72</v>
      </c>
      <c r="C195" s="35"/>
      <c r="D195" s="35"/>
      <c r="E195" s="35"/>
    </row>
    <row r="196" spans="1:5">
      <c r="A196" s="29" t="s">
        <v>136</v>
      </c>
      <c r="B196" s="30">
        <v>-105511.77</v>
      </c>
      <c r="C196" s="35"/>
      <c r="D196" s="35"/>
      <c r="E196" s="35"/>
    </row>
    <row r="197" spans="1:5">
      <c r="A197" s="29" t="s">
        <v>137</v>
      </c>
      <c r="B197" s="30">
        <v>-214.09</v>
      </c>
      <c r="C197" s="35"/>
      <c r="D197" s="35"/>
      <c r="E197" s="35"/>
    </row>
    <row r="198" spans="1:5">
      <c r="A198" s="29" t="s">
        <v>138</v>
      </c>
      <c r="B198" s="30">
        <v>-4102.74</v>
      </c>
      <c r="C198" s="35"/>
      <c r="D198" s="35"/>
      <c r="E198" s="35"/>
    </row>
    <row r="199" spans="1:5">
      <c r="A199" s="29" t="s">
        <v>139</v>
      </c>
      <c r="B199" s="30">
        <v>-87277.96</v>
      </c>
      <c r="C199" s="35"/>
      <c r="D199" s="35"/>
      <c r="E199" s="35"/>
    </row>
    <row r="200" spans="1:5">
      <c r="A200" s="29" t="s">
        <v>140</v>
      </c>
      <c r="B200" s="30">
        <v>-344901.21</v>
      </c>
      <c r="C200" s="35"/>
      <c r="D200" s="35"/>
      <c r="E200" s="35"/>
    </row>
    <row r="201" spans="1:5">
      <c r="A201" s="29" t="s">
        <v>141</v>
      </c>
      <c r="B201" s="30">
        <v>-169370.4</v>
      </c>
      <c r="C201" s="35"/>
      <c r="D201" s="35"/>
      <c r="E201" s="35"/>
    </row>
    <row r="202" spans="1:5">
      <c r="A202" s="29" t="s">
        <v>142</v>
      </c>
      <c r="B202" s="30">
        <v>-90860.82</v>
      </c>
      <c r="C202" s="35"/>
      <c r="D202" s="35"/>
      <c r="E202" s="35"/>
    </row>
    <row r="203" spans="1:5">
      <c r="A203" s="29" t="s">
        <v>143</v>
      </c>
      <c r="B203" s="30">
        <v>-2274.89</v>
      </c>
      <c r="C203" s="35"/>
      <c r="D203" s="35"/>
      <c r="E203" s="35"/>
    </row>
    <row r="204" spans="1:5">
      <c r="A204" s="29" t="s">
        <v>144</v>
      </c>
      <c r="B204" s="30">
        <v>-413068.87</v>
      </c>
      <c r="C204" s="35"/>
      <c r="D204" s="35"/>
      <c r="E204" s="35"/>
    </row>
    <row r="205" spans="1:5">
      <c r="A205" s="29" t="s">
        <v>145</v>
      </c>
      <c r="B205" s="30">
        <v>-65272.23</v>
      </c>
      <c r="C205" s="35"/>
      <c r="D205" s="35"/>
      <c r="E205" s="35"/>
    </row>
    <row r="206" spans="1:5">
      <c r="A206" s="29" t="s">
        <v>146</v>
      </c>
      <c r="B206" s="30">
        <v>-102000.73</v>
      </c>
      <c r="C206" s="35"/>
      <c r="D206" s="35"/>
      <c r="E206" s="35"/>
    </row>
    <row r="207" spans="1:5">
      <c r="A207" s="29" t="s">
        <v>147</v>
      </c>
      <c r="B207" s="30">
        <v>-784826.96</v>
      </c>
      <c r="C207" s="35"/>
      <c r="D207" s="35"/>
      <c r="E207" s="35"/>
    </row>
    <row r="208" spans="1:5">
      <c r="A208" s="29" t="s">
        <v>148</v>
      </c>
      <c r="B208" s="30">
        <v>-51143.199999999997</v>
      </c>
      <c r="C208" s="35"/>
      <c r="D208" s="35"/>
      <c r="E208" s="35"/>
    </row>
    <row r="209" spans="1:5">
      <c r="A209" s="29" t="s">
        <v>149</v>
      </c>
      <c r="B209" s="30">
        <v>-243.01</v>
      </c>
      <c r="C209" s="35"/>
      <c r="D209" s="35"/>
      <c r="E209" s="35"/>
    </row>
    <row r="210" spans="1:5">
      <c r="A210" s="29" t="s">
        <v>150</v>
      </c>
      <c r="B210" s="30">
        <v>-933918.4</v>
      </c>
      <c r="C210" s="35"/>
      <c r="D210" s="35"/>
      <c r="E210" s="35"/>
    </row>
    <row r="211" spans="1:5">
      <c r="A211" s="29" t="s">
        <v>151</v>
      </c>
      <c r="B211" s="30">
        <v>-6960</v>
      </c>
      <c r="C211" s="35"/>
      <c r="D211" s="35"/>
      <c r="E211" s="35"/>
    </row>
    <row r="212" spans="1:5">
      <c r="A212" s="29" t="s">
        <v>152</v>
      </c>
      <c r="B212" s="30">
        <v>-66505.06</v>
      </c>
      <c r="C212" s="35"/>
      <c r="D212" s="35"/>
      <c r="E212" s="35"/>
    </row>
    <row r="213" spans="1:5">
      <c r="A213" s="29" t="s">
        <v>153</v>
      </c>
      <c r="B213" s="30">
        <v>-7778102.1600000001</v>
      </c>
      <c r="C213" s="35"/>
      <c r="D213" s="35"/>
      <c r="E213" s="35"/>
    </row>
    <row r="214" spans="1:5">
      <c r="A214" s="29" t="s">
        <v>154</v>
      </c>
      <c r="B214" s="30">
        <v>-1944.73</v>
      </c>
      <c r="C214" s="35"/>
      <c r="D214" s="35"/>
      <c r="E214" s="35"/>
    </row>
    <row r="215" spans="1:5">
      <c r="A215" s="29" t="s">
        <v>155</v>
      </c>
      <c r="B215" s="30">
        <v>-274818.86</v>
      </c>
      <c r="C215" s="35"/>
      <c r="D215" s="35"/>
      <c r="E215" s="35"/>
    </row>
    <row r="216" spans="1:5">
      <c r="A216" s="29" t="s">
        <v>156</v>
      </c>
      <c r="B216" s="30">
        <v>-5111582.13</v>
      </c>
      <c r="C216" s="35"/>
      <c r="D216" s="35"/>
      <c r="E216" s="35"/>
    </row>
    <row r="217" spans="1:5">
      <c r="A217" s="29" t="s">
        <v>157</v>
      </c>
      <c r="B217" s="30">
        <v>-33</v>
      </c>
      <c r="C217" s="35"/>
      <c r="D217" s="35"/>
      <c r="E217" s="35"/>
    </row>
    <row r="218" spans="1:5">
      <c r="A218" s="29" t="s">
        <v>158</v>
      </c>
      <c r="B218" s="30">
        <v>-5867.25</v>
      </c>
      <c r="C218" s="35"/>
      <c r="D218" s="35"/>
      <c r="E218" s="35"/>
    </row>
    <row r="219" spans="1:5">
      <c r="A219" s="29" t="s">
        <v>159</v>
      </c>
      <c r="B219" s="30">
        <v>-5429.49</v>
      </c>
      <c r="C219" s="35"/>
      <c r="D219" s="35"/>
      <c r="E219" s="35"/>
    </row>
    <row r="220" spans="1:5">
      <c r="A220" s="29" t="s">
        <v>160</v>
      </c>
      <c r="B220" s="30">
        <v>-708141.8</v>
      </c>
      <c r="C220" s="35"/>
      <c r="D220" s="35"/>
      <c r="E220" s="35"/>
    </row>
    <row r="221" spans="1:5">
      <c r="A221" s="29" t="s">
        <v>161</v>
      </c>
      <c r="B221" s="30">
        <v>-20997</v>
      </c>
      <c r="C221" s="35"/>
      <c r="D221" s="35"/>
      <c r="E221" s="35"/>
    </row>
    <row r="222" spans="1:5">
      <c r="A222" s="29"/>
      <c r="B222" s="35"/>
      <c r="C222" s="35"/>
      <c r="D222" s="35"/>
      <c r="E222" s="35"/>
    </row>
    <row r="223" spans="1:5" ht="5.25" customHeight="1">
      <c r="A223" s="31"/>
      <c r="B223" s="36"/>
      <c r="C223" s="36"/>
      <c r="D223" s="36"/>
      <c r="E223" s="36"/>
    </row>
    <row r="224" spans="1:5" ht="16.5" customHeight="1">
      <c r="B224" s="33">
        <f>SUM(B187:B222)</f>
        <v>-25335254.439999998</v>
      </c>
      <c r="C224" s="26">
        <f t="shared" ref="C224:E224" si="7">SUM(C222:C223)</f>
        <v>0</v>
      </c>
      <c r="D224" s="26">
        <f t="shared" si="7"/>
        <v>0</v>
      </c>
      <c r="E224" s="26">
        <f t="shared" si="7"/>
        <v>0</v>
      </c>
    </row>
    <row r="228" spans="1:4" ht="20.25" customHeight="1">
      <c r="A228" s="66" t="s">
        <v>162</v>
      </c>
      <c r="B228" s="67" t="s">
        <v>9</v>
      </c>
      <c r="C228" s="26" t="s">
        <v>163</v>
      </c>
      <c r="D228" s="26" t="s">
        <v>123</v>
      </c>
    </row>
    <row r="229" spans="1:4">
      <c r="A229" s="39" t="s">
        <v>164</v>
      </c>
      <c r="B229" s="80"/>
      <c r="C229" s="81"/>
      <c r="D229" s="82"/>
    </row>
    <row r="230" spans="1:4">
      <c r="A230" s="83"/>
      <c r="B230" s="84"/>
      <c r="C230" s="85"/>
      <c r="D230" s="86"/>
    </row>
    <row r="231" spans="1:4">
      <c r="A231" s="87"/>
      <c r="B231" s="88"/>
      <c r="C231" s="89"/>
      <c r="D231" s="90"/>
    </row>
    <row r="232" spans="1:4" ht="16.5" customHeight="1">
      <c r="B232" s="26">
        <f>SUM(B230:B231)</f>
        <v>0</v>
      </c>
      <c r="C232" s="91"/>
      <c r="D232" s="92"/>
    </row>
    <row r="233" spans="1:4" ht="5.25" customHeight="1"/>
    <row r="234" spans="1:4" ht="9.75" customHeight="1"/>
    <row r="235" spans="1:4" ht="27.75" customHeight="1">
      <c r="A235" s="66" t="s">
        <v>165</v>
      </c>
      <c r="B235" s="67" t="s">
        <v>9</v>
      </c>
      <c r="C235" s="26" t="s">
        <v>163</v>
      </c>
      <c r="D235" s="26" t="s">
        <v>123</v>
      </c>
    </row>
    <row r="236" spans="1:4">
      <c r="A236" s="39" t="s">
        <v>166</v>
      </c>
      <c r="B236" s="80"/>
      <c r="C236" s="81"/>
      <c r="D236" s="82"/>
    </row>
    <row r="237" spans="1:4">
      <c r="A237" s="83" t="s">
        <v>167</v>
      </c>
      <c r="B237" s="93">
        <v>-23516</v>
      </c>
      <c r="C237" s="85"/>
      <c r="D237" s="86"/>
    </row>
    <row r="238" spans="1:4">
      <c r="A238" s="87"/>
      <c r="B238" s="94"/>
      <c r="C238" s="89"/>
      <c r="D238" s="90"/>
    </row>
    <row r="239" spans="1:4" ht="15" customHeight="1">
      <c r="B239" s="95">
        <f>SUM(B237:B238)</f>
        <v>-23516</v>
      </c>
      <c r="C239" s="91"/>
      <c r="D239" s="92"/>
    </row>
    <row r="240" spans="1:4" ht="7.5" customHeight="1"/>
    <row r="242" spans="1:4" ht="24" customHeight="1">
      <c r="A242" s="66" t="s">
        <v>168</v>
      </c>
      <c r="B242" s="67" t="s">
        <v>9</v>
      </c>
      <c r="C242" s="26" t="s">
        <v>163</v>
      </c>
      <c r="D242" s="26" t="s">
        <v>123</v>
      </c>
    </row>
    <row r="243" spans="1:4">
      <c r="A243" s="39" t="s">
        <v>169</v>
      </c>
      <c r="B243" s="80"/>
      <c r="C243" s="81"/>
      <c r="D243" s="82"/>
    </row>
    <row r="244" spans="1:4">
      <c r="A244" s="83"/>
      <c r="B244" s="84"/>
      <c r="C244" s="85"/>
      <c r="D244" s="86"/>
    </row>
    <row r="245" spans="1:4">
      <c r="A245" s="87"/>
      <c r="B245" s="88"/>
      <c r="C245" s="89"/>
      <c r="D245" s="90"/>
    </row>
    <row r="246" spans="1:4" ht="13.5" customHeight="1">
      <c r="B246" s="26">
        <f>SUM(B244:B245)</f>
        <v>0</v>
      </c>
      <c r="C246" s="91"/>
      <c r="D246" s="92"/>
    </row>
    <row r="247" spans="1:4" ht="6.75" customHeight="1"/>
    <row r="249" spans="1:4" ht="24" customHeight="1">
      <c r="A249" s="66" t="s">
        <v>170</v>
      </c>
      <c r="B249" s="67" t="s">
        <v>9</v>
      </c>
      <c r="C249" s="96" t="s">
        <v>163</v>
      </c>
      <c r="D249" s="96" t="s">
        <v>39</v>
      </c>
    </row>
    <row r="250" spans="1:4">
      <c r="A250" s="39" t="s">
        <v>171</v>
      </c>
      <c r="B250" s="28"/>
      <c r="C250" s="28">
        <v>0</v>
      </c>
      <c r="D250" s="28">
        <v>0</v>
      </c>
    </row>
    <row r="251" spans="1:4">
      <c r="A251" s="29" t="s">
        <v>172</v>
      </c>
      <c r="B251" s="35">
        <v>-8379995</v>
      </c>
      <c r="C251" s="30">
        <v>0</v>
      </c>
      <c r="D251" s="30">
        <v>0</v>
      </c>
    </row>
    <row r="252" spans="1:4">
      <c r="A252" s="31"/>
      <c r="B252" s="94"/>
      <c r="C252" s="97">
        <v>0</v>
      </c>
      <c r="D252" s="97">
        <v>0</v>
      </c>
    </row>
    <row r="253" spans="1:4" ht="18.75" customHeight="1">
      <c r="B253" s="95">
        <f>SUM(B251:B252)</f>
        <v>-8379995</v>
      </c>
      <c r="C253" s="91"/>
      <c r="D253" s="92"/>
    </row>
    <row r="256" spans="1:4">
      <c r="A256" s="19" t="s">
        <v>173</v>
      </c>
    </row>
    <row r="257" spans="1:4">
      <c r="A257" s="19"/>
    </row>
    <row r="258" spans="1:4">
      <c r="A258" s="19" t="s">
        <v>174</v>
      </c>
    </row>
    <row r="260" spans="1:4" ht="24" customHeight="1">
      <c r="A260" s="98" t="s">
        <v>175</v>
      </c>
      <c r="B260" s="99" t="s">
        <v>9</v>
      </c>
      <c r="C260" s="26" t="s">
        <v>176</v>
      </c>
      <c r="D260" s="26" t="s">
        <v>39</v>
      </c>
    </row>
    <row r="261" spans="1:4">
      <c r="A261" s="100" t="s">
        <v>177</v>
      </c>
      <c r="B261" s="35"/>
      <c r="C261" s="35"/>
      <c r="D261" s="35"/>
    </row>
    <row r="262" spans="1:4">
      <c r="A262" s="29" t="s">
        <v>178</v>
      </c>
      <c r="B262" s="35">
        <v>-82640.5</v>
      </c>
      <c r="C262" s="35">
        <v>0</v>
      </c>
      <c r="D262" s="35">
        <v>0</v>
      </c>
    </row>
    <row r="263" spans="1:4">
      <c r="A263" s="29" t="s">
        <v>179</v>
      </c>
      <c r="B263" s="35">
        <v>-27555.5</v>
      </c>
      <c r="C263" s="35">
        <v>0</v>
      </c>
      <c r="D263" s="35">
        <v>0</v>
      </c>
    </row>
    <row r="264" spans="1:4">
      <c r="A264" s="29" t="s">
        <v>180</v>
      </c>
      <c r="B264" s="35">
        <v>-23490</v>
      </c>
      <c r="C264" s="35">
        <v>0</v>
      </c>
      <c r="D264" s="35">
        <v>0</v>
      </c>
    </row>
    <row r="265" spans="1:4">
      <c r="A265" s="29" t="s">
        <v>181</v>
      </c>
      <c r="B265" s="35">
        <v>-775213</v>
      </c>
      <c r="C265" s="35">
        <v>0</v>
      </c>
      <c r="D265" s="35">
        <v>0</v>
      </c>
    </row>
    <row r="266" spans="1:4">
      <c r="A266" s="29" t="s">
        <v>182</v>
      </c>
      <c r="B266" s="35">
        <v>-2600</v>
      </c>
      <c r="C266" s="35">
        <v>0</v>
      </c>
      <c r="D266" s="35">
        <v>0</v>
      </c>
    </row>
    <row r="267" spans="1:4">
      <c r="A267" s="29" t="s">
        <v>183</v>
      </c>
      <c r="B267" s="35">
        <v>-3737570.88</v>
      </c>
      <c r="C267" s="35">
        <v>0</v>
      </c>
      <c r="D267" s="35">
        <v>0</v>
      </c>
    </row>
    <row r="268" spans="1:4">
      <c r="A268" s="29" t="s">
        <v>184</v>
      </c>
      <c r="B268" s="35">
        <v>-374845.77</v>
      </c>
      <c r="C268" s="35">
        <v>0</v>
      </c>
      <c r="D268" s="35">
        <v>0</v>
      </c>
    </row>
    <row r="269" spans="1:4">
      <c r="A269" s="29" t="s">
        <v>185</v>
      </c>
      <c r="B269" s="35">
        <v>-2517800.14</v>
      </c>
      <c r="C269" s="35">
        <v>0</v>
      </c>
      <c r="D269" s="35">
        <v>0</v>
      </c>
    </row>
    <row r="270" spans="1:4">
      <c r="A270" s="29" t="s">
        <v>186</v>
      </c>
      <c r="B270" s="35">
        <v>-70800</v>
      </c>
      <c r="C270" s="35">
        <v>0</v>
      </c>
      <c r="D270" s="35">
        <v>0</v>
      </c>
    </row>
    <row r="271" spans="1:4">
      <c r="A271" s="29" t="s">
        <v>187</v>
      </c>
      <c r="B271" s="35">
        <v>-51008.05</v>
      </c>
      <c r="C271" s="35">
        <v>0</v>
      </c>
      <c r="D271" s="35">
        <v>0</v>
      </c>
    </row>
    <row r="272" spans="1:4">
      <c r="A272" s="29" t="s">
        <v>188</v>
      </c>
      <c r="B272" s="35">
        <v>-1436.78</v>
      </c>
      <c r="C272" s="35"/>
      <c r="D272" s="35"/>
    </row>
    <row r="273" spans="1:6">
      <c r="A273" s="29" t="s">
        <v>189</v>
      </c>
      <c r="B273" s="35">
        <v>-8591.5</v>
      </c>
      <c r="C273" s="35"/>
      <c r="D273" s="35"/>
    </row>
    <row r="274" spans="1:6">
      <c r="A274" s="29" t="s">
        <v>190</v>
      </c>
      <c r="B274" s="35">
        <v>-4445397.87</v>
      </c>
      <c r="C274" s="35"/>
      <c r="D274" s="35"/>
    </row>
    <row r="275" spans="1:6">
      <c r="A275" s="29" t="s">
        <v>191</v>
      </c>
      <c r="B275" s="35">
        <v>-871088.78</v>
      </c>
      <c r="C275" s="35"/>
      <c r="D275" s="35"/>
    </row>
    <row r="276" spans="1:6">
      <c r="A276" s="29" t="s">
        <v>192</v>
      </c>
      <c r="B276" s="35">
        <v>-35512</v>
      </c>
      <c r="C276" s="35"/>
      <c r="D276" s="35"/>
      <c r="E276" s="101"/>
      <c r="F276" s="101"/>
    </row>
    <row r="277" spans="1:6">
      <c r="A277" s="29" t="s">
        <v>193</v>
      </c>
      <c r="B277" s="35"/>
      <c r="C277" s="35"/>
      <c r="D277" s="35"/>
    </row>
    <row r="278" spans="1:6">
      <c r="A278" s="29" t="s">
        <v>194</v>
      </c>
      <c r="B278" s="35">
        <v>-37696386</v>
      </c>
      <c r="C278" s="35"/>
      <c r="D278" s="35"/>
    </row>
    <row r="279" spans="1:6">
      <c r="A279" s="29" t="s">
        <v>195</v>
      </c>
      <c r="B279" s="35">
        <v>-1006212</v>
      </c>
      <c r="C279" s="35"/>
      <c r="D279" s="35"/>
    </row>
    <row r="280" spans="1:6">
      <c r="A280" s="29" t="s">
        <v>196</v>
      </c>
      <c r="B280" s="35">
        <v>-4964248</v>
      </c>
      <c r="C280" s="35"/>
      <c r="D280" s="35"/>
    </row>
    <row r="281" spans="1:6">
      <c r="A281" s="29" t="s">
        <v>197</v>
      </c>
      <c r="B281" s="35">
        <v>-64336739.060000002</v>
      </c>
      <c r="C281" s="35"/>
      <c r="D281" s="35"/>
    </row>
    <row r="282" spans="1:6">
      <c r="A282" s="29" t="s">
        <v>198</v>
      </c>
      <c r="B282" s="35">
        <v>-3363313.92</v>
      </c>
      <c r="C282" s="35"/>
      <c r="D282" s="35"/>
    </row>
    <row r="283" spans="1:6">
      <c r="A283" s="29" t="s">
        <v>199</v>
      </c>
      <c r="B283" s="35">
        <v>-21298130.829999998</v>
      </c>
      <c r="C283" s="35"/>
      <c r="D283" s="35"/>
    </row>
    <row r="284" spans="1:6">
      <c r="A284" s="29" t="s">
        <v>200</v>
      </c>
      <c r="B284" s="35">
        <v>-3663363</v>
      </c>
      <c r="C284" s="35"/>
      <c r="D284" s="35"/>
    </row>
    <row r="285" spans="1:6">
      <c r="A285" s="29" t="s">
        <v>201</v>
      </c>
      <c r="B285" s="35">
        <v>-51048</v>
      </c>
      <c r="C285" s="35"/>
      <c r="D285" s="35"/>
    </row>
    <row r="286" spans="1:6" ht="14.25" customHeight="1">
      <c r="A286" s="29" t="s">
        <v>202</v>
      </c>
      <c r="B286" s="35">
        <v>-875700</v>
      </c>
      <c r="C286" s="35"/>
      <c r="D286" s="35"/>
    </row>
    <row r="287" spans="1:6" ht="12" customHeight="1">
      <c r="A287" s="31" t="s">
        <v>203</v>
      </c>
      <c r="B287" s="36">
        <v>-178750</v>
      </c>
      <c r="C287" s="36"/>
      <c r="D287" s="36"/>
    </row>
    <row r="288" spans="1:6" ht="15.75" customHeight="1">
      <c r="B288" s="95">
        <f>SUM(B262:B287)</f>
        <v>-150459441.58000001</v>
      </c>
      <c r="C288" s="91"/>
      <c r="D288" s="92"/>
    </row>
    <row r="289" spans="1:4">
      <c r="C289" s="102"/>
    </row>
    <row r="291" spans="1:4" ht="24.75" customHeight="1">
      <c r="A291" s="98" t="s">
        <v>204</v>
      </c>
      <c r="B291" s="99" t="s">
        <v>9</v>
      </c>
      <c r="C291" s="26" t="s">
        <v>176</v>
      </c>
      <c r="D291" s="26" t="s">
        <v>39</v>
      </c>
    </row>
    <row r="292" spans="1:4">
      <c r="A292" s="27" t="s">
        <v>205</v>
      </c>
      <c r="B292" s="79"/>
      <c r="C292" s="79"/>
      <c r="D292" s="79"/>
    </row>
    <row r="293" spans="1:4">
      <c r="A293" s="29" t="s">
        <v>206</v>
      </c>
      <c r="B293" s="30">
        <v>-1037093.25</v>
      </c>
      <c r="C293" s="35"/>
      <c r="D293" s="35"/>
    </row>
    <row r="294" spans="1:4">
      <c r="A294" s="29" t="s">
        <v>207</v>
      </c>
      <c r="B294" s="30">
        <v>-4.1500000000000004</v>
      </c>
      <c r="C294" s="35"/>
      <c r="D294" s="35"/>
    </row>
    <row r="295" spans="1:4">
      <c r="A295" s="31"/>
      <c r="B295" s="36"/>
      <c r="C295" s="36"/>
      <c r="D295" s="36"/>
    </row>
    <row r="296" spans="1:4" ht="16.5" customHeight="1">
      <c r="B296" s="95">
        <f>+B293+B294</f>
        <v>-1037097.4</v>
      </c>
      <c r="C296" s="91"/>
      <c r="D296" s="92"/>
    </row>
    <row r="297" spans="1:4">
      <c r="B297" s="101"/>
    </row>
    <row r="298" spans="1:4">
      <c r="A298" s="19" t="s">
        <v>208</v>
      </c>
    </row>
    <row r="300" spans="1:4" ht="26.25" customHeight="1">
      <c r="A300" s="98" t="s">
        <v>209</v>
      </c>
      <c r="B300" s="99" t="s">
        <v>9</v>
      </c>
      <c r="C300" s="26" t="s">
        <v>210</v>
      </c>
      <c r="D300" s="26" t="s">
        <v>211</v>
      </c>
    </row>
    <row r="301" spans="1:4">
      <c r="A301" s="27" t="s">
        <v>212</v>
      </c>
      <c r="B301" s="79"/>
      <c r="C301" s="79"/>
      <c r="D301" s="79">
        <v>0</v>
      </c>
    </row>
    <row r="302" spans="1:4">
      <c r="A302" s="29" t="s">
        <v>213</v>
      </c>
      <c r="B302" s="35">
        <v>54548409.469999999</v>
      </c>
      <c r="C302" s="35">
        <v>47.3718</v>
      </c>
      <c r="D302" s="35"/>
    </row>
    <row r="303" spans="1:4">
      <c r="A303" s="29" t="s">
        <v>214</v>
      </c>
      <c r="B303" s="35">
        <v>8487770.1999999993</v>
      </c>
      <c r="C303" s="35">
        <v>7.3711000000000002</v>
      </c>
      <c r="D303" s="35"/>
    </row>
    <row r="304" spans="1:4">
      <c r="A304" s="29" t="s">
        <v>215</v>
      </c>
      <c r="B304" s="35">
        <v>3607326.04</v>
      </c>
      <c r="C304" s="35">
        <v>3.1326999999999998</v>
      </c>
      <c r="D304" s="35"/>
    </row>
    <row r="305" spans="1:4">
      <c r="A305" s="29" t="s">
        <v>216</v>
      </c>
      <c r="B305" s="35">
        <v>976154.22</v>
      </c>
      <c r="C305" s="35">
        <v>0.84770000000000001</v>
      </c>
      <c r="D305" s="35"/>
    </row>
    <row r="306" spans="1:4">
      <c r="A306" s="29" t="s">
        <v>217</v>
      </c>
      <c r="B306" s="35">
        <v>5610393.0899999999</v>
      </c>
      <c r="C306" s="35">
        <v>4.8723000000000001</v>
      </c>
      <c r="D306" s="35"/>
    </row>
    <row r="307" spans="1:4">
      <c r="A307" s="29" t="s">
        <v>218</v>
      </c>
      <c r="B307" s="35">
        <v>3240180.53</v>
      </c>
      <c r="C307" s="35">
        <v>2.8138999999999998</v>
      </c>
      <c r="D307" s="35"/>
    </row>
    <row r="308" spans="1:4">
      <c r="A308" s="29" t="s">
        <v>219</v>
      </c>
      <c r="B308" s="35">
        <v>3338118.47</v>
      </c>
      <c r="C308" s="35">
        <v>2.8988999999999998</v>
      </c>
      <c r="D308" s="35"/>
    </row>
    <row r="309" spans="1:4">
      <c r="A309" s="29" t="s">
        <v>220</v>
      </c>
      <c r="B309" s="35">
        <v>3989611.05</v>
      </c>
      <c r="C309" s="35">
        <v>3.4647000000000001</v>
      </c>
      <c r="D309" s="35"/>
    </row>
    <row r="310" spans="1:4">
      <c r="A310" s="29" t="s">
        <v>221</v>
      </c>
      <c r="B310" s="35">
        <v>2190858.06</v>
      </c>
      <c r="C310" s="35">
        <v>1.9026000000000001</v>
      </c>
      <c r="D310" s="35"/>
    </row>
    <row r="311" spans="1:4">
      <c r="A311" s="29" t="s">
        <v>222</v>
      </c>
      <c r="B311" s="35">
        <v>302789.99</v>
      </c>
      <c r="C311" s="35">
        <v>0.26300000000000001</v>
      </c>
      <c r="D311" s="35"/>
    </row>
    <row r="312" spans="1:4">
      <c r="A312" s="29" t="s">
        <v>223</v>
      </c>
      <c r="B312" s="35">
        <v>125991.98</v>
      </c>
      <c r="C312" s="35">
        <v>0.1094</v>
      </c>
      <c r="D312" s="35"/>
    </row>
    <row r="313" spans="1:4">
      <c r="A313" s="29" t="s">
        <v>224</v>
      </c>
      <c r="B313" s="35">
        <v>211858.39</v>
      </c>
      <c r="C313" s="35">
        <v>0.184</v>
      </c>
      <c r="D313" s="35"/>
    </row>
    <row r="314" spans="1:4">
      <c r="A314" s="29" t="s">
        <v>225</v>
      </c>
      <c r="B314" s="35">
        <v>1534236.39</v>
      </c>
      <c r="C314" s="35">
        <v>1.3324</v>
      </c>
      <c r="D314" s="35"/>
    </row>
    <row r="315" spans="1:4">
      <c r="A315" s="29" t="s">
        <v>226</v>
      </c>
      <c r="B315" s="35">
        <v>355895.3</v>
      </c>
      <c r="C315" s="35">
        <v>0.30909999999999999</v>
      </c>
      <c r="D315" s="35"/>
    </row>
    <row r="316" spans="1:4">
      <c r="A316" s="29" t="s">
        <v>227</v>
      </c>
      <c r="B316" s="35">
        <v>420</v>
      </c>
      <c r="C316" s="35">
        <v>4.0000000000000002E-4</v>
      </c>
      <c r="D316" s="35"/>
    </row>
    <row r="317" spans="1:4">
      <c r="A317" s="29" t="s">
        <v>228</v>
      </c>
      <c r="B317" s="35">
        <v>111604.11</v>
      </c>
      <c r="C317" s="35">
        <v>9.69E-2</v>
      </c>
      <c r="D317" s="35"/>
    </row>
    <row r="318" spans="1:4">
      <c r="A318" s="29" t="s">
        <v>229</v>
      </c>
      <c r="B318" s="35">
        <v>1215</v>
      </c>
      <c r="C318" s="35">
        <v>1.1000000000000001E-3</v>
      </c>
      <c r="D318" s="35"/>
    </row>
    <row r="319" spans="1:4">
      <c r="A319" s="29" t="s">
        <v>230</v>
      </c>
      <c r="B319" s="35">
        <v>404</v>
      </c>
      <c r="C319" s="35">
        <v>4.0000000000000002E-4</v>
      </c>
      <c r="D319" s="35"/>
    </row>
    <row r="320" spans="1:4">
      <c r="A320" s="29" t="s">
        <v>231</v>
      </c>
      <c r="B320" s="35">
        <v>208719.3</v>
      </c>
      <c r="C320" s="35">
        <v>0.18129999999999999</v>
      </c>
      <c r="D320" s="35"/>
    </row>
    <row r="321" spans="1:4">
      <c r="A321" s="29" t="s">
        <v>232</v>
      </c>
      <c r="B321" s="35">
        <v>32920.800000000003</v>
      </c>
      <c r="C321" s="35">
        <v>2.86E-2</v>
      </c>
      <c r="D321" s="35"/>
    </row>
    <row r="322" spans="1:4">
      <c r="A322" s="29" t="s">
        <v>233</v>
      </c>
      <c r="B322" s="35">
        <v>3857.08</v>
      </c>
      <c r="C322" s="35">
        <v>3.3E-3</v>
      </c>
      <c r="D322" s="35"/>
    </row>
    <row r="323" spans="1:4">
      <c r="A323" s="29" t="s">
        <v>234</v>
      </c>
      <c r="B323" s="35">
        <v>41043.440000000002</v>
      </c>
      <c r="C323" s="35">
        <v>3.56E-2</v>
      </c>
      <c r="D323" s="35"/>
    </row>
    <row r="324" spans="1:4">
      <c r="A324" s="29" t="s">
        <v>235</v>
      </c>
      <c r="B324" s="35">
        <v>269358.61</v>
      </c>
      <c r="C324" s="35">
        <v>0.2339</v>
      </c>
      <c r="D324" s="35"/>
    </row>
    <row r="325" spans="1:4">
      <c r="A325" s="29" t="s">
        <v>236</v>
      </c>
      <c r="B325" s="35">
        <v>76269.02</v>
      </c>
      <c r="C325" s="35">
        <v>6.6199999999999995E-2</v>
      </c>
      <c r="D325" s="35"/>
    </row>
    <row r="326" spans="1:4">
      <c r="A326" s="29" t="s">
        <v>237</v>
      </c>
      <c r="B326" s="35">
        <v>266288.36</v>
      </c>
      <c r="C326" s="35">
        <v>0.23130000000000001</v>
      </c>
      <c r="D326" s="35"/>
    </row>
    <row r="327" spans="1:4">
      <c r="A327" s="29" t="s">
        <v>238</v>
      </c>
      <c r="B327" s="35">
        <v>16077.28</v>
      </c>
      <c r="C327" s="35">
        <v>1.4E-2</v>
      </c>
      <c r="D327" s="35"/>
    </row>
    <row r="328" spans="1:4">
      <c r="A328" s="29" t="s">
        <v>239</v>
      </c>
      <c r="B328" s="35">
        <v>448179.76</v>
      </c>
      <c r="C328" s="35">
        <v>0.38919999999999999</v>
      </c>
      <c r="D328" s="35"/>
    </row>
    <row r="329" spans="1:4">
      <c r="A329" s="29" t="s">
        <v>240</v>
      </c>
      <c r="B329" s="35">
        <v>60098</v>
      </c>
      <c r="C329" s="35">
        <v>5.2200000000000003E-2</v>
      </c>
      <c r="D329" s="35"/>
    </row>
    <row r="330" spans="1:4">
      <c r="A330" s="29" t="s">
        <v>241</v>
      </c>
      <c r="B330" s="35">
        <v>17403.62</v>
      </c>
      <c r="C330" s="35">
        <v>1.5100000000000001E-2</v>
      </c>
      <c r="D330" s="35"/>
    </row>
    <row r="331" spans="1:4">
      <c r="A331" s="29" t="s">
        <v>242</v>
      </c>
      <c r="B331" s="35">
        <v>12053.56</v>
      </c>
      <c r="C331" s="35">
        <v>1.0500000000000001E-2</v>
      </c>
      <c r="D331" s="35"/>
    </row>
    <row r="332" spans="1:4">
      <c r="A332" s="29" t="s">
        <v>243</v>
      </c>
      <c r="B332" s="35">
        <v>388053.65</v>
      </c>
      <c r="C332" s="35">
        <v>0.33700000000000002</v>
      </c>
      <c r="D332" s="35"/>
    </row>
    <row r="333" spans="1:4">
      <c r="A333" s="29" t="s">
        <v>244</v>
      </c>
      <c r="B333" s="35">
        <v>433383.73</v>
      </c>
      <c r="C333" s="35">
        <v>0.37640000000000001</v>
      </c>
      <c r="D333" s="35"/>
    </row>
    <row r="334" spans="1:4">
      <c r="A334" s="29" t="s">
        <v>245</v>
      </c>
      <c r="B334" s="35">
        <v>748064.64</v>
      </c>
      <c r="C334" s="35">
        <v>0.64959999999999996</v>
      </c>
      <c r="D334" s="35"/>
    </row>
    <row r="335" spans="1:4">
      <c r="A335" s="29" t="s">
        <v>246</v>
      </c>
      <c r="B335" s="35">
        <v>352392.12</v>
      </c>
      <c r="C335" s="35">
        <v>0.30599999999999999</v>
      </c>
      <c r="D335" s="35"/>
    </row>
    <row r="336" spans="1:4">
      <c r="A336" s="29" t="s">
        <v>247</v>
      </c>
      <c r="B336" s="35">
        <v>21498.91</v>
      </c>
      <c r="C336" s="35">
        <v>1.8700000000000001E-2</v>
      </c>
      <c r="D336" s="35"/>
    </row>
    <row r="337" spans="1:4">
      <c r="A337" s="29" t="s">
        <v>248</v>
      </c>
      <c r="B337" s="35">
        <v>15397.86</v>
      </c>
      <c r="C337" s="35">
        <v>1.34E-2</v>
      </c>
      <c r="D337" s="35"/>
    </row>
    <row r="338" spans="1:4">
      <c r="A338" s="29" t="s">
        <v>249</v>
      </c>
      <c r="B338" s="35">
        <v>599.88</v>
      </c>
      <c r="C338" s="35">
        <v>5.0000000000000001E-4</v>
      </c>
      <c r="D338" s="35"/>
    </row>
    <row r="339" spans="1:4">
      <c r="A339" s="29" t="s">
        <v>250</v>
      </c>
      <c r="B339" s="35">
        <v>16094.89</v>
      </c>
      <c r="C339" s="35">
        <v>1.4E-2</v>
      </c>
      <c r="D339" s="35"/>
    </row>
    <row r="340" spans="1:4">
      <c r="A340" s="29" t="s">
        <v>251</v>
      </c>
      <c r="B340" s="35">
        <v>320</v>
      </c>
      <c r="C340" s="35">
        <v>2.9999999999999997E-4</v>
      </c>
      <c r="D340" s="35"/>
    </row>
    <row r="341" spans="1:4">
      <c r="A341" s="29" t="s">
        <v>252</v>
      </c>
      <c r="B341" s="35">
        <v>142099.62</v>
      </c>
      <c r="C341" s="35">
        <v>0.1234</v>
      </c>
      <c r="D341" s="35"/>
    </row>
    <row r="342" spans="1:4">
      <c r="A342" s="29" t="s">
        <v>253</v>
      </c>
      <c r="B342" s="35">
        <v>1600</v>
      </c>
      <c r="C342" s="35">
        <v>1.4E-3</v>
      </c>
      <c r="D342" s="35"/>
    </row>
    <row r="343" spans="1:4">
      <c r="A343" s="29" t="s">
        <v>254</v>
      </c>
      <c r="B343" s="35">
        <v>3248</v>
      </c>
      <c r="C343" s="35">
        <v>2.8E-3</v>
      </c>
      <c r="D343" s="35"/>
    </row>
    <row r="344" spans="1:4">
      <c r="A344" s="29" t="s">
        <v>255</v>
      </c>
      <c r="B344" s="35">
        <v>87156.42</v>
      </c>
      <c r="C344" s="35">
        <v>7.5700000000000003E-2</v>
      </c>
      <c r="D344" s="35"/>
    </row>
    <row r="345" spans="1:4">
      <c r="A345" s="29" t="s">
        <v>256</v>
      </c>
      <c r="B345" s="35">
        <v>1206156.31</v>
      </c>
      <c r="C345" s="35">
        <v>1.0475000000000001</v>
      </c>
      <c r="D345" s="35"/>
    </row>
    <row r="346" spans="1:4">
      <c r="A346" s="29" t="s">
        <v>257</v>
      </c>
      <c r="B346" s="35">
        <v>60751.59</v>
      </c>
      <c r="C346" s="35">
        <v>5.28E-2</v>
      </c>
      <c r="D346" s="35"/>
    </row>
    <row r="347" spans="1:4">
      <c r="A347" s="29" t="s">
        <v>258</v>
      </c>
      <c r="B347" s="35">
        <v>340644.96</v>
      </c>
      <c r="C347" s="35">
        <v>0.29580000000000001</v>
      </c>
      <c r="D347" s="35"/>
    </row>
    <row r="348" spans="1:4">
      <c r="A348" s="29" t="s">
        <v>259</v>
      </c>
      <c r="B348" s="35">
        <v>83980.34</v>
      </c>
      <c r="C348" s="35">
        <v>7.2900000000000006E-2</v>
      </c>
      <c r="D348" s="35"/>
    </row>
    <row r="349" spans="1:4">
      <c r="A349" s="29" t="s">
        <v>260</v>
      </c>
      <c r="B349" s="35">
        <v>1414590.36</v>
      </c>
      <c r="C349" s="35">
        <v>1.2284999999999999</v>
      </c>
      <c r="D349" s="35"/>
    </row>
    <row r="350" spans="1:4">
      <c r="A350" s="29" t="s">
        <v>261</v>
      </c>
      <c r="B350" s="35">
        <v>2496.04</v>
      </c>
      <c r="C350" s="35">
        <v>2.2000000000000001E-3</v>
      </c>
      <c r="D350" s="35"/>
    </row>
    <row r="351" spans="1:4">
      <c r="A351" s="29" t="s">
        <v>262</v>
      </c>
      <c r="B351" s="35">
        <v>231434.62</v>
      </c>
      <c r="C351" s="35">
        <v>0.20100000000000001</v>
      </c>
      <c r="D351" s="35"/>
    </row>
    <row r="352" spans="1:4">
      <c r="A352" s="29" t="s">
        <v>263</v>
      </c>
      <c r="B352" s="35">
        <v>400000</v>
      </c>
      <c r="C352" s="35">
        <v>0.34739999999999999</v>
      </c>
      <c r="D352" s="35"/>
    </row>
    <row r="353" spans="1:4">
      <c r="A353" s="29" t="s">
        <v>264</v>
      </c>
      <c r="B353" s="35">
        <v>51753</v>
      </c>
      <c r="C353" s="35">
        <v>4.4900000000000002E-2</v>
      </c>
      <c r="D353" s="35"/>
    </row>
    <row r="354" spans="1:4">
      <c r="A354" s="29" t="s">
        <v>265</v>
      </c>
      <c r="B354" s="35">
        <v>1099441.46</v>
      </c>
      <c r="C354" s="35">
        <v>0.95479999999999998</v>
      </c>
      <c r="D354" s="35"/>
    </row>
    <row r="355" spans="1:4">
      <c r="A355" s="29" t="s">
        <v>266</v>
      </c>
      <c r="B355" s="35">
        <v>140268</v>
      </c>
      <c r="C355" s="35">
        <v>0.12180000000000001</v>
      </c>
      <c r="D355" s="35"/>
    </row>
    <row r="356" spans="1:4">
      <c r="A356" s="31" t="s">
        <v>267</v>
      </c>
      <c r="B356" s="36">
        <v>23.2</v>
      </c>
      <c r="C356" s="36">
        <v>0</v>
      </c>
      <c r="D356" s="36"/>
    </row>
    <row r="357" spans="1:4">
      <c r="A357" s="29" t="s">
        <v>268</v>
      </c>
      <c r="B357" s="35">
        <v>1708278.48</v>
      </c>
      <c r="C357" s="35">
        <v>1.4835</v>
      </c>
      <c r="D357" s="35"/>
    </row>
    <row r="358" spans="1:4">
      <c r="A358" s="29" t="s">
        <v>269</v>
      </c>
      <c r="B358" s="35">
        <v>827516.14</v>
      </c>
      <c r="C358" s="35">
        <v>0.71860000000000002</v>
      </c>
      <c r="D358" s="35"/>
    </row>
    <row r="359" spans="1:4">
      <c r="A359" s="29" t="s">
        <v>270</v>
      </c>
      <c r="B359" s="35">
        <v>134738.20000000001</v>
      </c>
      <c r="C359" s="35">
        <v>0.11700000000000001</v>
      </c>
      <c r="D359" s="35"/>
    </row>
    <row r="360" spans="1:4">
      <c r="A360" s="29" t="s">
        <v>271</v>
      </c>
      <c r="B360" s="35">
        <v>154775.74</v>
      </c>
      <c r="C360" s="35">
        <v>0.13439999999999999</v>
      </c>
      <c r="D360" s="35"/>
    </row>
    <row r="361" spans="1:4">
      <c r="A361" s="29" t="s">
        <v>272</v>
      </c>
      <c r="B361" s="35">
        <v>1855949.52</v>
      </c>
      <c r="C361" s="35">
        <v>1.6117999999999999</v>
      </c>
      <c r="D361" s="35"/>
    </row>
    <row r="362" spans="1:4">
      <c r="A362" s="29" t="s">
        <v>273</v>
      </c>
      <c r="B362" s="35">
        <v>133027.67000000001</v>
      </c>
      <c r="C362" s="35">
        <v>0.11550000000000001</v>
      </c>
      <c r="D362" s="35"/>
    </row>
    <row r="363" spans="1:4">
      <c r="A363" s="29" t="s">
        <v>274</v>
      </c>
      <c r="B363" s="35">
        <v>313339.59000000003</v>
      </c>
      <c r="C363" s="35">
        <v>0.27210000000000001</v>
      </c>
      <c r="D363" s="35"/>
    </row>
    <row r="364" spans="1:4">
      <c r="A364" s="29" t="s">
        <v>275</v>
      </c>
      <c r="B364" s="35">
        <v>2320</v>
      </c>
      <c r="C364" s="35">
        <v>2E-3</v>
      </c>
      <c r="D364" s="35"/>
    </row>
    <row r="365" spans="1:4">
      <c r="A365" s="29" t="s">
        <v>276</v>
      </c>
      <c r="B365" s="35">
        <v>2959883.56</v>
      </c>
      <c r="C365" s="35">
        <v>2.5705</v>
      </c>
      <c r="D365" s="35"/>
    </row>
    <row r="366" spans="1:4">
      <c r="A366" s="29" t="s">
        <v>277</v>
      </c>
      <c r="B366" s="35">
        <v>307274</v>
      </c>
      <c r="C366" s="35">
        <v>0.26679999999999998</v>
      </c>
      <c r="D366" s="35"/>
    </row>
    <row r="367" spans="1:4">
      <c r="A367" s="29" t="s">
        <v>278</v>
      </c>
      <c r="B367" s="35">
        <v>3659.41</v>
      </c>
      <c r="C367" s="35">
        <v>3.2000000000000002E-3</v>
      </c>
      <c r="D367" s="35"/>
    </row>
    <row r="368" spans="1:4">
      <c r="A368" s="29" t="s">
        <v>279</v>
      </c>
      <c r="B368" s="35">
        <v>219451.92</v>
      </c>
      <c r="C368" s="35">
        <v>0.19059999999999999</v>
      </c>
      <c r="D368" s="35"/>
    </row>
    <row r="369" spans="1:4">
      <c r="A369" s="29" t="s">
        <v>280</v>
      </c>
      <c r="B369" s="35">
        <v>264356.59999999998</v>
      </c>
      <c r="C369" s="35">
        <v>0.2296</v>
      </c>
      <c r="D369" s="35"/>
    </row>
    <row r="370" spans="1:4">
      <c r="A370" s="29" t="s">
        <v>281</v>
      </c>
      <c r="B370" s="35">
        <v>1890112.4</v>
      </c>
      <c r="C370" s="35">
        <v>1.6414</v>
      </c>
      <c r="D370" s="35"/>
    </row>
    <row r="371" spans="1:4">
      <c r="A371" s="29" t="s">
        <v>282</v>
      </c>
      <c r="B371" s="35">
        <v>9000</v>
      </c>
      <c r="C371" s="35">
        <v>7.7999999999999996E-3</v>
      </c>
      <c r="D371" s="35"/>
    </row>
    <row r="372" spans="1:4">
      <c r="A372" s="29" t="s">
        <v>283</v>
      </c>
      <c r="B372" s="35">
        <v>152026.43</v>
      </c>
      <c r="C372" s="35">
        <v>0.13200000000000001</v>
      </c>
      <c r="D372" s="35"/>
    </row>
    <row r="373" spans="1:4">
      <c r="A373" s="29" t="s">
        <v>284</v>
      </c>
      <c r="B373" s="35">
        <v>83837.14</v>
      </c>
      <c r="C373" s="35">
        <v>7.2800000000000004E-2</v>
      </c>
      <c r="D373" s="35"/>
    </row>
    <row r="374" spans="1:4">
      <c r="A374" s="29" t="s">
        <v>285</v>
      </c>
      <c r="B374" s="35">
        <v>161189.54999999999</v>
      </c>
      <c r="C374" s="35">
        <v>0.14000000000000001</v>
      </c>
      <c r="D374" s="35"/>
    </row>
    <row r="375" spans="1:4">
      <c r="A375" s="29" t="s">
        <v>286</v>
      </c>
      <c r="B375" s="35">
        <v>100900.24</v>
      </c>
      <c r="C375" s="35">
        <v>8.7599999999999997E-2</v>
      </c>
      <c r="D375" s="35"/>
    </row>
    <row r="376" spans="1:4">
      <c r="A376" s="29" t="s">
        <v>287</v>
      </c>
      <c r="B376" s="35">
        <v>257515.26</v>
      </c>
      <c r="C376" s="35">
        <v>0.22359999999999999</v>
      </c>
      <c r="D376" s="35"/>
    </row>
    <row r="377" spans="1:4">
      <c r="A377" s="29" t="s">
        <v>288</v>
      </c>
      <c r="B377" s="35">
        <v>90308.27</v>
      </c>
      <c r="C377" s="35">
        <v>7.8399999999999997E-2</v>
      </c>
      <c r="D377" s="35"/>
    </row>
    <row r="378" spans="1:4">
      <c r="A378" s="29" t="s">
        <v>289</v>
      </c>
      <c r="B378" s="35">
        <v>67986.45</v>
      </c>
      <c r="C378" s="35">
        <v>5.8999999999999997E-2</v>
      </c>
      <c r="D378" s="35"/>
    </row>
    <row r="379" spans="1:4">
      <c r="A379" s="29" t="s">
        <v>290</v>
      </c>
      <c r="B379" s="35">
        <v>198982.01</v>
      </c>
      <c r="C379" s="35">
        <v>0.17280000000000001</v>
      </c>
      <c r="D379" s="35"/>
    </row>
    <row r="380" spans="1:4">
      <c r="A380" s="29" t="s">
        <v>291</v>
      </c>
      <c r="B380" s="35">
        <v>428163.81</v>
      </c>
      <c r="C380" s="35">
        <v>0.37180000000000002</v>
      </c>
      <c r="D380" s="35"/>
    </row>
    <row r="381" spans="1:4">
      <c r="A381" s="29" t="s">
        <v>292</v>
      </c>
      <c r="B381" s="35">
        <v>388832.06</v>
      </c>
      <c r="C381" s="35">
        <v>0.3377</v>
      </c>
      <c r="D381" s="35"/>
    </row>
    <row r="382" spans="1:4">
      <c r="A382" s="29" t="s">
        <v>293</v>
      </c>
      <c r="B382" s="35">
        <v>30414.17</v>
      </c>
      <c r="C382" s="35">
        <v>2.64E-2</v>
      </c>
      <c r="D382" s="35"/>
    </row>
    <row r="383" spans="1:4">
      <c r="A383" s="29" t="s">
        <v>294</v>
      </c>
      <c r="B383" s="35">
        <v>987880.48</v>
      </c>
      <c r="C383" s="35">
        <v>0.8579</v>
      </c>
      <c r="D383" s="35"/>
    </row>
    <row r="384" spans="1:4">
      <c r="A384" s="29" t="s">
        <v>295</v>
      </c>
      <c r="B384" s="35">
        <v>1336234.52</v>
      </c>
      <c r="C384" s="35">
        <v>1.1604000000000001</v>
      </c>
      <c r="D384" s="35"/>
    </row>
    <row r="385" spans="1:6">
      <c r="A385" s="29" t="s">
        <v>296</v>
      </c>
      <c r="B385" s="35">
        <v>178129.27</v>
      </c>
      <c r="C385" s="35">
        <v>0.1547</v>
      </c>
      <c r="D385" s="35"/>
    </row>
    <row r="386" spans="1:6">
      <c r="A386" s="29" t="s">
        <v>297</v>
      </c>
      <c r="B386" s="35">
        <v>2576426.36</v>
      </c>
      <c r="C386" s="35">
        <v>2.2374999999999998</v>
      </c>
      <c r="D386" s="35"/>
    </row>
    <row r="387" spans="1:6" ht="1.5" customHeight="1">
      <c r="A387" s="31"/>
      <c r="B387" s="35"/>
      <c r="C387" s="35"/>
      <c r="D387" s="36">
        <v>0</v>
      </c>
    </row>
    <row r="388" spans="1:6" ht="15.75" customHeight="1">
      <c r="B388" s="95">
        <f>SUM(B302:B387)</f>
        <v>115149463.97000004</v>
      </c>
      <c r="C388" s="95" t="s">
        <v>298</v>
      </c>
      <c r="D388" s="26"/>
    </row>
    <row r="390" spans="1:6">
      <c r="A390" s="19" t="s">
        <v>299</v>
      </c>
    </row>
    <row r="392" spans="1:6" ht="28.5" customHeight="1">
      <c r="A392" s="66" t="s">
        <v>300</v>
      </c>
      <c r="B392" s="67" t="s">
        <v>48</v>
      </c>
      <c r="C392" s="96" t="s">
        <v>49</v>
      </c>
      <c r="D392" s="96" t="s">
        <v>301</v>
      </c>
      <c r="E392" s="103" t="s">
        <v>10</v>
      </c>
      <c r="F392" s="67" t="s">
        <v>163</v>
      </c>
    </row>
    <row r="393" spans="1:6">
      <c r="A393" s="39" t="s">
        <v>302</v>
      </c>
      <c r="B393" s="28"/>
      <c r="C393" s="28"/>
      <c r="D393" s="28">
        <v>0</v>
      </c>
      <c r="E393" s="28">
        <v>0</v>
      </c>
      <c r="F393" s="40">
        <v>0</v>
      </c>
    </row>
    <row r="394" spans="1:6">
      <c r="A394" s="41" t="s">
        <v>303</v>
      </c>
      <c r="B394" s="35">
        <v>8657.77</v>
      </c>
      <c r="C394" s="35">
        <v>8657.77</v>
      </c>
      <c r="D394" s="35">
        <v>0</v>
      </c>
      <c r="E394" s="30"/>
      <c r="F394" s="43">
        <v>0</v>
      </c>
    </row>
    <row r="395" spans="1:6">
      <c r="A395" s="41" t="s">
        <v>304</v>
      </c>
      <c r="B395" s="35">
        <v>-117756338.12</v>
      </c>
      <c r="C395" s="35">
        <v>-117756338.12</v>
      </c>
      <c r="D395" s="35">
        <v>0</v>
      </c>
      <c r="E395" s="30"/>
      <c r="F395" s="43">
        <v>0</v>
      </c>
    </row>
    <row r="396" spans="1:6">
      <c r="A396" s="41" t="s">
        <v>305</v>
      </c>
      <c r="B396" s="35">
        <v>-3036839.14</v>
      </c>
      <c r="C396" s="35">
        <v>-13509751.939999999</v>
      </c>
      <c r="D396" s="35">
        <v>-10472912.800000001</v>
      </c>
      <c r="E396" s="30"/>
      <c r="F396" s="43">
        <v>0</v>
      </c>
    </row>
    <row r="397" spans="1:6">
      <c r="A397" s="41" t="s">
        <v>306</v>
      </c>
      <c r="B397" s="35">
        <v>0</v>
      </c>
      <c r="C397" s="35">
        <v>-28955370.41</v>
      </c>
      <c r="D397" s="35">
        <v>-28955370.41</v>
      </c>
      <c r="E397" s="30"/>
      <c r="F397" s="43">
        <v>0</v>
      </c>
    </row>
    <row r="398" spans="1:6">
      <c r="A398" s="41" t="s">
        <v>307</v>
      </c>
      <c r="B398" s="35">
        <v>0</v>
      </c>
      <c r="C398" s="35">
        <v>-2592790.5499999998</v>
      </c>
      <c r="D398" s="35">
        <v>-2592790.5499999998</v>
      </c>
      <c r="E398" s="30"/>
      <c r="F398" s="43">
        <v>0</v>
      </c>
    </row>
    <row r="399" spans="1:6">
      <c r="A399" s="41" t="s">
        <v>308</v>
      </c>
      <c r="B399" s="35">
        <v>-17504345.120000001</v>
      </c>
      <c r="C399" s="35">
        <v>-7794764.0300000003</v>
      </c>
      <c r="D399" s="35">
        <v>9709581.0899999999</v>
      </c>
      <c r="E399" s="30"/>
      <c r="F399" s="43">
        <v>0</v>
      </c>
    </row>
    <row r="400" spans="1:6">
      <c r="A400" s="41" t="s">
        <v>309</v>
      </c>
      <c r="B400" s="35">
        <v>-1899000</v>
      </c>
      <c r="C400" s="35">
        <v>0</v>
      </c>
      <c r="D400" s="35">
        <v>1899000</v>
      </c>
      <c r="E400" s="30"/>
      <c r="F400" s="43">
        <v>0</v>
      </c>
    </row>
    <row r="401" spans="1:6">
      <c r="A401" s="41" t="s">
        <v>310</v>
      </c>
      <c r="B401" s="35">
        <v>-31194409.32</v>
      </c>
      <c r="C401" s="35">
        <v>-13333333.32</v>
      </c>
      <c r="D401" s="35">
        <v>17861076</v>
      </c>
      <c r="E401" s="30"/>
      <c r="F401" s="43">
        <v>0</v>
      </c>
    </row>
    <row r="402" spans="1:6">
      <c r="A402" s="41" t="s">
        <v>311</v>
      </c>
      <c r="B402" s="35">
        <v>-549100</v>
      </c>
      <c r="C402" s="35">
        <v>-194502</v>
      </c>
      <c r="D402" s="35">
        <v>354598</v>
      </c>
      <c r="E402" s="30"/>
      <c r="F402" s="43">
        <v>0</v>
      </c>
    </row>
    <row r="403" spans="1:6">
      <c r="A403" s="41" t="s">
        <v>312</v>
      </c>
      <c r="B403" s="35">
        <v>-250000</v>
      </c>
      <c r="C403" s="35">
        <v>0</v>
      </c>
      <c r="D403" s="35">
        <v>250000</v>
      </c>
      <c r="E403" s="30"/>
      <c r="F403" s="43">
        <v>0</v>
      </c>
    </row>
    <row r="404" spans="1:6">
      <c r="A404" s="41" t="s">
        <v>313</v>
      </c>
      <c r="B404" s="35">
        <v>-23607791.079999998</v>
      </c>
      <c r="C404" s="35">
        <v>-23607791.079999998</v>
      </c>
      <c r="D404" s="35">
        <v>0</v>
      </c>
      <c r="E404" s="30"/>
      <c r="F404" s="43">
        <v>0</v>
      </c>
    </row>
    <row r="405" spans="1:6">
      <c r="A405" s="41" t="s">
        <v>314</v>
      </c>
      <c r="B405" s="35">
        <v>-87890726.579999998</v>
      </c>
      <c r="C405" s="35">
        <v>-87890726.579999998</v>
      </c>
      <c r="D405" s="35">
        <v>0</v>
      </c>
      <c r="E405" s="30"/>
      <c r="F405" s="43">
        <v>0</v>
      </c>
    </row>
    <row r="406" spans="1:6">
      <c r="A406" s="41" t="s">
        <v>315</v>
      </c>
      <c r="B406" s="35">
        <v>-2118785.91</v>
      </c>
      <c r="C406" s="35">
        <v>-2118785.91</v>
      </c>
      <c r="D406" s="35">
        <v>0</v>
      </c>
      <c r="E406" s="30"/>
      <c r="F406" s="43">
        <v>0</v>
      </c>
    </row>
    <row r="407" spans="1:6">
      <c r="A407" s="41" t="s">
        <v>316</v>
      </c>
      <c r="B407" s="35">
        <v>-21857114.039999999</v>
      </c>
      <c r="C407" s="35">
        <v>-39361459.159999996</v>
      </c>
      <c r="D407" s="35">
        <v>-17504345.120000001</v>
      </c>
      <c r="E407" s="30"/>
      <c r="F407" s="43">
        <v>0</v>
      </c>
    </row>
    <row r="408" spans="1:6">
      <c r="A408" s="41" t="s">
        <v>317</v>
      </c>
      <c r="B408" s="35">
        <v>-14806510.050000001</v>
      </c>
      <c r="C408" s="35">
        <v>-16705510.050000001</v>
      </c>
      <c r="D408" s="35">
        <v>-1899000</v>
      </c>
      <c r="E408" s="30"/>
      <c r="F408" s="43">
        <v>0</v>
      </c>
    </row>
    <row r="409" spans="1:6">
      <c r="A409" s="41" t="s">
        <v>318</v>
      </c>
      <c r="B409" s="35">
        <v>0</v>
      </c>
      <c r="C409" s="35">
        <v>-17861076</v>
      </c>
      <c r="D409" s="35">
        <v>-17861076</v>
      </c>
      <c r="E409" s="30"/>
      <c r="F409" s="43">
        <v>0</v>
      </c>
    </row>
    <row r="410" spans="1:6">
      <c r="A410" s="41" t="s">
        <v>319</v>
      </c>
      <c r="B410" s="35">
        <v>-49762901.420000002</v>
      </c>
      <c r="C410" s="35">
        <v>-49762901.420000002</v>
      </c>
      <c r="D410" s="35">
        <v>0</v>
      </c>
      <c r="E410" s="30"/>
      <c r="F410" s="43">
        <v>0</v>
      </c>
    </row>
    <row r="411" spans="1:6">
      <c r="A411" s="41" t="s">
        <v>320</v>
      </c>
      <c r="B411" s="35">
        <v>-5228003.78</v>
      </c>
      <c r="C411" s="35">
        <v>-5228003.78</v>
      </c>
      <c r="D411" s="35">
        <v>0</v>
      </c>
      <c r="E411" s="30"/>
      <c r="F411" s="43">
        <v>0</v>
      </c>
    </row>
    <row r="412" spans="1:6">
      <c r="A412" s="41" t="s">
        <v>321</v>
      </c>
      <c r="B412" s="35">
        <v>0</v>
      </c>
      <c r="C412" s="35">
        <v>-549100</v>
      </c>
      <c r="D412" s="35">
        <v>-549100</v>
      </c>
      <c r="E412" s="30"/>
      <c r="F412" s="43">
        <v>0</v>
      </c>
    </row>
    <row r="413" spans="1:6">
      <c r="A413" s="41" t="s">
        <v>322</v>
      </c>
      <c r="B413" s="35">
        <v>0</v>
      </c>
      <c r="C413" s="35">
        <v>-250000</v>
      </c>
      <c r="D413" s="35">
        <v>-250000</v>
      </c>
      <c r="E413" s="30"/>
      <c r="F413" s="43">
        <v>0</v>
      </c>
    </row>
    <row r="414" spans="1:6">
      <c r="A414" s="41" t="s">
        <v>323</v>
      </c>
      <c r="B414" s="35">
        <v>-178652.1</v>
      </c>
      <c r="C414" s="35">
        <v>-178652.1</v>
      </c>
      <c r="D414" s="35">
        <v>0</v>
      </c>
      <c r="E414" s="30"/>
      <c r="F414" s="43">
        <v>0</v>
      </c>
    </row>
    <row r="415" spans="1:6">
      <c r="A415" s="41" t="s">
        <v>324</v>
      </c>
      <c r="B415" s="35">
        <v>-3364</v>
      </c>
      <c r="C415" s="35">
        <v>-3364</v>
      </c>
      <c r="D415" s="35">
        <v>0</v>
      </c>
      <c r="E415" s="30"/>
      <c r="F415" s="43">
        <v>0</v>
      </c>
    </row>
    <row r="416" spans="1:6" ht="4.5" customHeight="1">
      <c r="A416" s="44" t="s">
        <v>325</v>
      </c>
      <c r="B416" s="32"/>
      <c r="C416" s="32"/>
      <c r="D416" s="32"/>
      <c r="E416" s="32"/>
      <c r="F416" s="45"/>
    </row>
    <row r="417" spans="1:6" ht="19.5" customHeight="1">
      <c r="B417" s="95">
        <f>SUM(B394:B416)</f>
        <v>-377635222.89000005</v>
      </c>
      <c r="C417" s="95">
        <f>SUM(C394:C416)</f>
        <v>-427645562.68000007</v>
      </c>
      <c r="D417" s="95">
        <f>SUM(D393:D415)</f>
        <v>-50010339.789999999</v>
      </c>
      <c r="E417" s="104"/>
      <c r="F417" s="105"/>
    </row>
    <row r="420" spans="1:6">
      <c r="A420" s="106"/>
      <c r="B420" s="106"/>
      <c r="C420" s="106"/>
      <c r="D420" s="106"/>
      <c r="E420" s="106"/>
    </row>
    <row r="421" spans="1:6" ht="27" customHeight="1">
      <c r="A421" s="98" t="s">
        <v>326</v>
      </c>
      <c r="B421" s="99" t="s">
        <v>48</v>
      </c>
      <c r="C421" s="26" t="s">
        <v>49</v>
      </c>
      <c r="D421" s="26" t="s">
        <v>301</v>
      </c>
      <c r="E421" s="107" t="s">
        <v>163</v>
      </c>
    </row>
    <row r="422" spans="1:6">
      <c r="A422" s="39" t="s">
        <v>327</v>
      </c>
      <c r="B422" s="35">
        <v>-8329226.8700000001</v>
      </c>
      <c r="C422" s="35">
        <v>-36347075.009999998</v>
      </c>
      <c r="D422" s="35">
        <v>-28017848.140000001</v>
      </c>
      <c r="E422" s="28">
        <v>0</v>
      </c>
    </row>
    <row r="423" spans="1:6">
      <c r="A423" s="41" t="s">
        <v>328</v>
      </c>
      <c r="B423" s="35">
        <v>-2232.36</v>
      </c>
      <c r="C423" s="35">
        <v>-2232.36</v>
      </c>
      <c r="D423" s="35">
        <v>0</v>
      </c>
      <c r="E423" s="30">
        <v>0</v>
      </c>
    </row>
    <row r="424" spans="1:6">
      <c r="A424" s="41" t="s">
        <v>329</v>
      </c>
      <c r="B424" s="35">
        <v>5906463.0199999996</v>
      </c>
      <c r="C424" s="35">
        <v>5906463.0199999996</v>
      </c>
      <c r="D424" s="35">
        <v>0</v>
      </c>
      <c r="E424" s="30">
        <v>0</v>
      </c>
    </row>
    <row r="425" spans="1:6">
      <c r="A425" s="41" t="s">
        <v>330</v>
      </c>
      <c r="B425" s="35">
        <v>3420830.03</v>
      </c>
      <c r="C425" s="35">
        <v>3420830.03</v>
      </c>
      <c r="D425" s="35">
        <v>0</v>
      </c>
      <c r="E425" s="30">
        <v>0</v>
      </c>
    </row>
    <row r="426" spans="1:6">
      <c r="A426" s="41" t="s">
        <v>331</v>
      </c>
      <c r="B426" s="35">
        <v>3551245.05</v>
      </c>
      <c r="C426" s="35">
        <v>3551245.05</v>
      </c>
      <c r="D426" s="35">
        <v>0</v>
      </c>
      <c r="E426" s="30">
        <v>0</v>
      </c>
    </row>
    <row r="427" spans="1:6">
      <c r="A427" s="41" t="s">
        <v>332</v>
      </c>
      <c r="B427" s="35">
        <v>3010412.17</v>
      </c>
      <c r="C427" s="35">
        <v>3010412.17</v>
      </c>
      <c r="D427" s="35">
        <v>0</v>
      </c>
      <c r="E427" s="30">
        <v>0</v>
      </c>
    </row>
    <row r="428" spans="1:6">
      <c r="A428" s="41" t="s">
        <v>333</v>
      </c>
      <c r="B428" s="35">
        <v>3083863.41</v>
      </c>
      <c r="C428" s="35">
        <v>3083863.41</v>
      </c>
      <c r="D428" s="35">
        <v>0</v>
      </c>
      <c r="E428" s="30">
        <v>0</v>
      </c>
    </row>
    <row r="429" spans="1:6">
      <c r="A429" s="41" t="s">
        <v>334</v>
      </c>
      <c r="B429" s="35">
        <v>3256646.75</v>
      </c>
      <c r="C429" s="35">
        <v>3256646.75</v>
      </c>
      <c r="D429" s="35">
        <v>0</v>
      </c>
      <c r="E429" s="30">
        <v>0</v>
      </c>
    </row>
    <row r="430" spans="1:6">
      <c r="A430" s="41" t="s">
        <v>335</v>
      </c>
      <c r="B430" s="35">
        <v>8255944.79</v>
      </c>
      <c r="C430" s="35">
        <v>8255944.79</v>
      </c>
      <c r="D430" s="35">
        <v>0</v>
      </c>
      <c r="E430" s="30">
        <v>0</v>
      </c>
    </row>
    <row r="431" spans="1:6">
      <c r="A431" s="41" t="s">
        <v>336</v>
      </c>
      <c r="B431" s="35">
        <v>16471067.77</v>
      </c>
      <c r="C431" s="35">
        <v>16471067.77</v>
      </c>
      <c r="D431" s="35">
        <v>0</v>
      </c>
      <c r="E431" s="30">
        <v>0</v>
      </c>
    </row>
    <row r="432" spans="1:6">
      <c r="A432" s="41" t="s">
        <v>337</v>
      </c>
      <c r="B432" s="35">
        <v>23811996.640000001</v>
      </c>
      <c r="C432" s="35">
        <v>23811996.640000001</v>
      </c>
      <c r="D432" s="35">
        <v>0</v>
      </c>
      <c r="E432" s="30">
        <v>0</v>
      </c>
    </row>
    <row r="433" spans="1:5">
      <c r="A433" s="41" t="s">
        <v>338</v>
      </c>
      <c r="B433" s="35">
        <v>18329718.530000001</v>
      </c>
      <c r="C433" s="35">
        <v>18329718.530000001</v>
      </c>
      <c r="D433" s="35">
        <v>0</v>
      </c>
      <c r="E433" s="30">
        <v>0</v>
      </c>
    </row>
    <row r="434" spans="1:5">
      <c r="A434" s="41" t="s">
        <v>339</v>
      </c>
      <c r="B434" s="35">
        <v>11437507.779999999</v>
      </c>
      <c r="C434" s="35">
        <v>11437507.779999999</v>
      </c>
      <c r="D434" s="35">
        <v>0</v>
      </c>
      <c r="E434" s="30">
        <v>0</v>
      </c>
    </row>
    <row r="435" spans="1:5">
      <c r="A435" s="41" t="s">
        <v>340</v>
      </c>
      <c r="B435" s="35">
        <v>11325261.26</v>
      </c>
      <c r="C435" s="35">
        <v>11325261.26</v>
      </c>
      <c r="D435" s="35">
        <v>0</v>
      </c>
      <c r="E435" s="30">
        <v>0</v>
      </c>
    </row>
    <row r="436" spans="1:5">
      <c r="A436" s="41" t="s">
        <v>341</v>
      </c>
      <c r="B436" s="35">
        <v>0</v>
      </c>
      <c r="C436" s="35">
        <v>80562217.689999998</v>
      </c>
      <c r="D436" s="35">
        <v>80562217.689999998</v>
      </c>
      <c r="E436" s="30">
        <v>0</v>
      </c>
    </row>
    <row r="437" spans="1:5">
      <c r="A437" s="41" t="s">
        <v>342</v>
      </c>
      <c r="B437" s="35">
        <v>-22786101.539999999</v>
      </c>
      <c r="C437" s="35">
        <v>-23141966.219999999</v>
      </c>
      <c r="D437" s="35">
        <v>-355864.68</v>
      </c>
      <c r="E437" s="30">
        <v>0</v>
      </c>
    </row>
    <row r="438" spans="1:5">
      <c r="A438" s="41" t="s">
        <v>343</v>
      </c>
      <c r="B438" s="35">
        <v>-12315454.199999999</v>
      </c>
      <c r="C438" s="35">
        <v>-64274046.530000001</v>
      </c>
      <c r="D438" s="35">
        <v>-51958592.329999998</v>
      </c>
      <c r="E438" s="30">
        <v>0</v>
      </c>
    </row>
    <row r="439" spans="1:5">
      <c r="A439" s="41" t="s">
        <v>344</v>
      </c>
      <c r="B439" s="35">
        <v>-72629188.599999994</v>
      </c>
      <c r="C439" s="35">
        <v>-81292105.950000003</v>
      </c>
      <c r="D439" s="35">
        <v>-8662917.3499999996</v>
      </c>
      <c r="E439" s="30">
        <v>0</v>
      </c>
    </row>
    <row r="440" spans="1:5">
      <c r="A440" s="41" t="s">
        <v>345</v>
      </c>
      <c r="B440" s="35">
        <v>-18671536.219999999</v>
      </c>
      <c r="C440" s="35">
        <v>-31962409.129999999</v>
      </c>
      <c r="D440" s="35">
        <v>-13290872.91</v>
      </c>
      <c r="E440" s="30">
        <v>0</v>
      </c>
    </row>
    <row r="441" spans="1:5">
      <c r="A441" s="41" t="s">
        <v>346</v>
      </c>
      <c r="B441" s="35">
        <v>0</v>
      </c>
      <c r="C441" s="35">
        <v>-5154.83</v>
      </c>
      <c r="D441" s="35">
        <v>-5154.83</v>
      </c>
      <c r="E441" s="30">
        <v>0</v>
      </c>
    </row>
    <row r="442" spans="1:5">
      <c r="A442" s="41" t="s">
        <v>347</v>
      </c>
      <c r="B442" s="35">
        <v>0</v>
      </c>
      <c r="C442" s="35">
        <v>-862973.18</v>
      </c>
      <c r="D442" s="35">
        <v>-862973.18</v>
      </c>
      <c r="E442" s="30">
        <v>0</v>
      </c>
    </row>
    <row r="443" spans="1:5">
      <c r="A443" s="41" t="s">
        <v>348</v>
      </c>
      <c r="B443" s="35">
        <v>-300000</v>
      </c>
      <c r="C443" s="35">
        <v>-300000</v>
      </c>
      <c r="D443" s="35">
        <v>0</v>
      </c>
      <c r="E443" s="30">
        <v>0</v>
      </c>
    </row>
    <row r="444" spans="1:5">
      <c r="A444" s="41" t="s">
        <v>349</v>
      </c>
      <c r="B444" s="35">
        <v>-6565228.9000000004</v>
      </c>
      <c r="C444" s="35">
        <v>-1903241.88</v>
      </c>
      <c r="D444" s="35">
        <v>4661987.0199999996</v>
      </c>
      <c r="E444" s="30">
        <v>0</v>
      </c>
    </row>
    <row r="445" spans="1:5" ht="6" customHeight="1">
      <c r="A445" s="31"/>
      <c r="B445" s="32"/>
      <c r="C445" s="32"/>
      <c r="D445" s="32"/>
      <c r="E445" s="32"/>
    </row>
    <row r="446" spans="1:5" ht="20.25" customHeight="1">
      <c r="B446" s="95">
        <f>SUM(B422:B445)</f>
        <v>-29738011.489999987</v>
      </c>
      <c r="C446" s="95">
        <f>SUM(C422:C445)</f>
        <v>-47668030.199999988</v>
      </c>
      <c r="D446" s="95">
        <f>SUM(D422:D444)</f>
        <v>-17930018.709999997</v>
      </c>
      <c r="E446" s="105"/>
    </row>
    <row r="449" spans="1:4">
      <c r="A449" s="19" t="s">
        <v>350</v>
      </c>
    </row>
    <row r="451" spans="1:4" ht="30.75" customHeight="1">
      <c r="A451" s="98" t="s">
        <v>351</v>
      </c>
      <c r="B451" s="99" t="s">
        <v>48</v>
      </c>
      <c r="C451" s="26" t="s">
        <v>49</v>
      </c>
      <c r="D451" s="26" t="s">
        <v>50</v>
      </c>
    </row>
    <row r="452" spans="1:4">
      <c r="A452" s="39" t="s">
        <v>352</v>
      </c>
      <c r="B452" s="28"/>
      <c r="C452" s="28"/>
      <c r="D452" s="28"/>
    </row>
    <row r="453" spans="1:4">
      <c r="A453" s="41" t="s">
        <v>353</v>
      </c>
      <c r="B453" s="35">
        <v>1563354.14</v>
      </c>
      <c r="C453" s="35">
        <v>2147764.7400000002</v>
      </c>
      <c r="D453" s="35">
        <v>584410.6</v>
      </c>
    </row>
    <row r="454" spans="1:4">
      <c r="A454" s="41" t="s">
        <v>354</v>
      </c>
      <c r="B454" s="35">
        <v>3926787.81</v>
      </c>
      <c r="C454" s="35">
        <v>4046064.38</v>
      </c>
      <c r="D454" s="35">
        <v>119276.57</v>
      </c>
    </row>
    <row r="455" spans="1:4">
      <c r="A455" s="41" t="s">
        <v>355</v>
      </c>
      <c r="B455" s="35">
        <v>18972186.559999999</v>
      </c>
      <c r="C455" s="35">
        <v>5625803.3399999999</v>
      </c>
      <c r="D455" s="35">
        <v>-13346383.220000001</v>
      </c>
    </row>
    <row r="456" spans="1:4">
      <c r="A456" s="41" t="s">
        <v>356</v>
      </c>
      <c r="B456" s="35">
        <v>185129.08</v>
      </c>
      <c r="C456" s="35">
        <v>2185343.89</v>
      </c>
      <c r="D456" s="35">
        <v>2000214.81</v>
      </c>
    </row>
    <row r="457" spans="1:4">
      <c r="A457" s="41" t="s">
        <v>357</v>
      </c>
      <c r="B457" s="35">
        <v>172545.05</v>
      </c>
      <c r="C457" s="35">
        <v>172556.72</v>
      </c>
      <c r="D457" s="35">
        <v>11.67</v>
      </c>
    </row>
    <row r="458" spans="1:4">
      <c r="A458" s="41" t="s">
        <v>358</v>
      </c>
      <c r="B458" s="35">
        <v>129385.28</v>
      </c>
      <c r="C458" s="35">
        <v>129394</v>
      </c>
      <c r="D458" s="35">
        <v>8.7200000000000006</v>
      </c>
    </row>
    <row r="459" spans="1:4">
      <c r="A459" s="41" t="s">
        <v>359</v>
      </c>
      <c r="B459" s="35">
        <v>43105.32</v>
      </c>
      <c r="C459" s="35">
        <v>39385.32</v>
      </c>
      <c r="D459" s="35">
        <v>-3720</v>
      </c>
    </row>
    <row r="460" spans="1:4">
      <c r="A460" s="41" t="s">
        <v>360</v>
      </c>
      <c r="B460" s="35">
        <v>293469.59000000003</v>
      </c>
      <c r="C460" s="35">
        <v>293489.42</v>
      </c>
      <c r="D460" s="35">
        <v>19.829999999999998</v>
      </c>
    </row>
    <row r="461" spans="1:4">
      <c r="A461" s="41" t="s">
        <v>361</v>
      </c>
      <c r="B461" s="35">
        <v>18502.38</v>
      </c>
      <c r="C461" s="35">
        <v>18503.78</v>
      </c>
      <c r="D461" s="35">
        <v>1.4</v>
      </c>
    </row>
    <row r="462" spans="1:4">
      <c r="A462" s="41" t="s">
        <v>362</v>
      </c>
      <c r="B462" s="35">
        <v>56171.49</v>
      </c>
      <c r="C462" s="35">
        <v>56175.27</v>
      </c>
      <c r="D462" s="35">
        <v>3.78</v>
      </c>
    </row>
    <row r="463" spans="1:4">
      <c r="A463" s="41" t="s">
        <v>363</v>
      </c>
      <c r="B463" s="35">
        <v>1.06</v>
      </c>
      <c r="C463" s="35">
        <v>1.06</v>
      </c>
      <c r="D463" s="35">
        <v>0</v>
      </c>
    </row>
    <row r="464" spans="1:4">
      <c r="A464" s="41" t="s">
        <v>364</v>
      </c>
      <c r="B464" s="35">
        <v>214160.44</v>
      </c>
      <c r="C464" s="35">
        <v>214174.87</v>
      </c>
      <c r="D464" s="35">
        <v>14.43</v>
      </c>
    </row>
    <row r="465" spans="1:4">
      <c r="A465" s="41" t="s">
        <v>365</v>
      </c>
      <c r="B465" s="35">
        <v>0.54</v>
      </c>
      <c r="C465" s="35">
        <v>0.54</v>
      </c>
      <c r="D465" s="35">
        <v>0</v>
      </c>
    </row>
    <row r="466" spans="1:4">
      <c r="A466" s="41" t="s">
        <v>366</v>
      </c>
      <c r="B466" s="35">
        <v>379353.63</v>
      </c>
      <c r="C466" s="35">
        <v>332229.25</v>
      </c>
      <c r="D466" s="35">
        <v>-47124.38</v>
      </c>
    </row>
    <row r="467" spans="1:4">
      <c r="A467" s="41" t="s">
        <v>367</v>
      </c>
      <c r="B467" s="35">
        <v>598767.02</v>
      </c>
      <c r="C467" s="35">
        <v>598807.5</v>
      </c>
      <c r="D467" s="35">
        <v>40.479999999999997</v>
      </c>
    </row>
    <row r="468" spans="1:4">
      <c r="A468" s="41" t="s">
        <v>368</v>
      </c>
      <c r="B468" s="35">
        <v>997969.59</v>
      </c>
      <c r="C468" s="35">
        <v>686951.1</v>
      </c>
      <c r="D468" s="35">
        <v>-311018.49</v>
      </c>
    </row>
    <row r="469" spans="1:4">
      <c r="A469" s="41" t="s">
        <v>369</v>
      </c>
      <c r="B469" s="35">
        <v>564101</v>
      </c>
      <c r="C469" s="35">
        <v>0</v>
      </c>
      <c r="D469" s="35">
        <v>-564101</v>
      </c>
    </row>
    <row r="470" spans="1:4">
      <c r="A470" s="41" t="s">
        <v>370</v>
      </c>
      <c r="B470" s="35">
        <v>4902375.8600000003</v>
      </c>
      <c r="C470" s="35">
        <v>2894037.96</v>
      </c>
      <c r="D470" s="35">
        <v>-2008337.9</v>
      </c>
    </row>
    <row r="471" spans="1:4">
      <c r="A471" s="41" t="s">
        <v>371</v>
      </c>
      <c r="B471" s="35">
        <v>16346021.99</v>
      </c>
      <c r="C471" s="35">
        <v>11611281.65</v>
      </c>
      <c r="D471" s="35">
        <v>-4734740.34</v>
      </c>
    </row>
    <row r="472" spans="1:4">
      <c r="A472" s="41" t="s">
        <v>372</v>
      </c>
      <c r="B472" s="35">
        <v>1336337.43</v>
      </c>
      <c r="C472" s="35">
        <v>2634333.71</v>
      </c>
      <c r="D472" s="35">
        <v>1297996.28</v>
      </c>
    </row>
    <row r="473" spans="1:4">
      <c r="A473" s="41" t="s">
        <v>373</v>
      </c>
      <c r="B473" s="35">
        <v>699042.45</v>
      </c>
      <c r="C473" s="35">
        <v>699089.65</v>
      </c>
      <c r="D473" s="35">
        <v>47.2</v>
      </c>
    </row>
    <row r="474" spans="1:4">
      <c r="A474" s="41" t="s">
        <v>374</v>
      </c>
      <c r="B474" s="35">
        <v>377465.44</v>
      </c>
      <c r="C474" s="35">
        <v>377491.24</v>
      </c>
      <c r="D474" s="35">
        <v>25.8</v>
      </c>
    </row>
    <row r="475" spans="1:4">
      <c r="A475" s="41" t="s">
        <v>375</v>
      </c>
      <c r="B475" s="35">
        <v>2003917.42</v>
      </c>
      <c r="C475" s="35">
        <v>13555.59</v>
      </c>
      <c r="D475" s="35">
        <v>-1990361.83</v>
      </c>
    </row>
    <row r="476" spans="1:4">
      <c r="A476" s="41" t="s">
        <v>376</v>
      </c>
      <c r="B476" s="35">
        <v>0</v>
      </c>
      <c r="C476" s="35">
        <v>24194621</v>
      </c>
      <c r="D476" s="35">
        <v>24194621</v>
      </c>
    </row>
    <row r="477" spans="1:4">
      <c r="A477" s="39" t="s">
        <v>377</v>
      </c>
      <c r="B477" s="79">
        <v>0</v>
      </c>
      <c r="C477" s="79">
        <v>2195094.9900000002</v>
      </c>
      <c r="D477" s="79">
        <v>2195094.9900000002</v>
      </c>
    </row>
    <row r="478" spans="1:4">
      <c r="A478" s="41" t="s">
        <v>378</v>
      </c>
      <c r="B478" s="35">
        <v>0</v>
      </c>
      <c r="C478" s="35">
        <v>4670771.8899999997</v>
      </c>
      <c r="D478" s="35">
        <v>4670771.8899999997</v>
      </c>
    </row>
    <row r="479" spans="1:4">
      <c r="A479" s="41" t="s">
        <v>379</v>
      </c>
      <c r="B479" s="35">
        <v>0</v>
      </c>
      <c r="C479" s="35">
        <v>9248279.3300000001</v>
      </c>
      <c r="D479" s="35">
        <v>9248279.3300000001</v>
      </c>
    </row>
    <row r="480" spans="1:4">
      <c r="A480" s="41" t="s">
        <v>380</v>
      </c>
      <c r="B480" s="35">
        <v>0</v>
      </c>
      <c r="C480" s="35">
        <v>8760236.8800000008</v>
      </c>
      <c r="D480" s="35">
        <v>8760236.8800000008</v>
      </c>
    </row>
    <row r="481" spans="1:4">
      <c r="A481" s="41" t="s">
        <v>381</v>
      </c>
      <c r="B481" s="35">
        <v>0</v>
      </c>
      <c r="C481" s="35">
        <v>10361605.57</v>
      </c>
      <c r="D481" s="35">
        <v>10361605.57</v>
      </c>
    </row>
    <row r="482" spans="1:4">
      <c r="A482" s="41" t="s">
        <v>382</v>
      </c>
      <c r="B482" s="35">
        <v>21778.65</v>
      </c>
      <c r="C482" s="35">
        <v>23372.65</v>
      </c>
      <c r="D482" s="35">
        <v>1594</v>
      </c>
    </row>
    <row r="483" spans="1:4">
      <c r="A483" s="41" t="s">
        <v>383</v>
      </c>
      <c r="B483" s="35">
        <v>3047365.21</v>
      </c>
      <c r="C483" s="35">
        <v>-2967.9</v>
      </c>
      <c r="D483" s="35">
        <v>-3050333.11</v>
      </c>
    </row>
    <row r="484" spans="1:4">
      <c r="A484" s="41" t="s">
        <v>384</v>
      </c>
      <c r="B484" s="35">
        <v>1256242.1100000001</v>
      </c>
      <c r="C484" s="35">
        <v>-1037396.94</v>
      </c>
      <c r="D484" s="35">
        <v>-2293639.0499999998</v>
      </c>
    </row>
    <row r="485" spans="1:4" ht="5.25" customHeight="1">
      <c r="A485" s="31"/>
      <c r="B485" s="32"/>
      <c r="C485" s="32"/>
      <c r="D485" s="32"/>
    </row>
    <row r="486" spans="1:4" ht="21.75" customHeight="1">
      <c r="B486" s="95">
        <f>SUM(B453:B485)</f>
        <v>58105536.539999992</v>
      </c>
      <c r="C486" s="95">
        <f>SUM(C453:C485)</f>
        <v>93190052.450000018</v>
      </c>
      <c r="D486" s="95">
        <f>SUM(D453:D484)</f>
        <v>35084515.910000011</v>
      </c>
    </row>
    <row r="489" spans="1:4" ht="24" customHeight="1">
      <c r="A489" s="98" t="s">
        <v>385</v>
      </c>
      <c r="B489" s="99" t="s">
        <v>50</v>
      </c>
      <c r="C489" s="26" t="s">
        <v>386</v>
      </c>
      <c r="D489" s="15"/>
    </row>
    <row r="490" spans="1:4" ht="4.5" customHeight="1">
      <c r="A490" s="29"/>
      <c r="B490" s="43"/>
      <c r="C490" s="30"/>
      <c r="D490" s="47"/>
    </row>
    <row r="491" spans="1:4">
      <c r="A491" s="29" t="s">
        <v>52</v>
      </c>
      <c r="B491" s="43"/>
      <c r="C491" s="30"/>
      <c r="D491" s="47"/>
    </row>
    <row r="492" spans="1:4">
      <c r="A492" s="29" t="s">
        <v>387</v>
      </c>
      <c r="B492" s="43">
        <v>16809591.190000001</v>
      </c>
      <c r="C492" s="30"/>
      <c r="D492" s="47"/>
    </row>
    <row r="493" spans="1:4">
      <c r="A493" s="29" t="s">
        <v>60</v>
      </c>
      <c r="B493" s="43"/>
      <c r="C493" s="30"/>
      <c r="D493" s="47"/>
    </row>
    <row r="494" spans="1:4">
      <c r="A494" s="29" t="s">
        <v>388</v>
      </c>
      <c r="B494" s="35">
        <v>1348705.44</v>
      </c>
      <c r="C494" s="30"/>
      <c r="D494" s="47"/>
    </row>
    <row r="495" spans="1:4">
      <c r="A495" s="29" t="s">
        <v>389</v>
      </c>
      <c r="B495" s="35">
        <v>9651994.3399999999</v>
      </c>
      <c r="C495" s="30"/>
      <c r="D495" s="47"/>
    </row>
    <row r="496" spans="1:4">
      <c r="A496" s="29" t="s">
        <v>390</v>
      </c>
      <c r="B496" s="35">
        <v>51021.18</v>
      </c>
      <c r="C496" s="30"/>
      <c r="D496" s="47"/>
    </row>
    <row r="497" spans="1:6">
      <c r="A497" s="29" t="s">
        <v>391</v>
      </c>
      <c r="B497" s="35">
        <v>384411.36</v>
      </c>
      <c r="C497" s="30"/>
      <c r="D497" s="47"/>
      <c r="E497" s="15"/>
      <c r="F497" s="15"/>
    </row>
    <row r="498" spans="1:6">
      <c r="A498" s="31"/>
      <c r="B498" s="45"/>
      <c r="C498" s="32"/>
      <c r="D498" s="47"/>
      <c r="E498" s="15"/>
      <c r="F498" s="15"/>
    </row>
    <row r="499" spans="1:6" ht="18" customHeight="1">
      <c r="B499" s="95">
        <f>SUM(B492:B497)</f>
        <v>28245723.510000002</v>
      </c>
      <c r="C499" s="26"/>
      <c r="D499" s="15"/>
      <c r="E499" s="15"/>
      <c r="F499" s="15"/>
    </row>
    <row r="500" spans="1:6">
      <c r="E500" s="15"/>
      <c r="F500" s="15"/>
    </row>
    <row r="501" spans="1:6">
      <c r="E501" s="15"/>
      <c r="F501" s="15"/>
    </row>
    <row r="502" spans="1:6">
      <c r="E502" s="15"/>
      <c r="F502" s="15"/>
    </row>
    <row r="503" spans="1:6">
      <c r="A503" s="19" t="s">
        <v>392</v>
      </c>
      <c r="E503" s="15"/>
      <c r="F503" s="15"/>
    </row>
    <row r="504" spans="1:6" ht="12" customHeight="1">
      <c r="A504" s="19" t="s">
        <v>393</v>
      </c>
      <c r="E504" s="15"/>
      <c r="F504" s="15"/>
    </row>
    <row r="505" spans="1:6">
      <c r="A505" s="108"/>
      <c r="B505" s="108"/>
      <c r="C505" s="108"/>
      <c r="D505" s="108"/>
      <c r="E505" s="15"/>
      <c r="F505" s="15"/>
    </row>
    <row r="506" spans="1:6">
      <c r="A506" s="109"/>
      <c r="B506" s="109"/>
      <c r="C506" s="109"/>
      <c r="D506" s="109"/>
      <c r="E506" s="15"/>
      <c r="F506" s="15"/>
    </row>
    <row r="507" spans="1:6">
      <c r="A507" s="110" t="s">
        <v>394</v>
      </c>
      <c r="B507" s="111"/>
      <c r="C507" s="111"/>
      <c r="D507" s="112"/>
      <c r="E507" s="15"/>
      <c r="F507" s="15"/>
    </row>
    <row r="508" spans="1:6">
      <c r="A508" s="113" t="s">
        <v>395</v>
      </c>
      <c r="B508" s="114"/>
      <c r="C508" s="114"/>
      <c r="D508" s="115"/>
      <c r="E508" s="15"/>
      <c r="F508" s="116"/>
    </row>
    <row r="509" spans="1:6">
      <c r="A509" s="117" t="s">
        <v>396</v>
      </c>
      <c r="B509" s="118"/>
      <c r="C509" s="118"/>
      <c r="D509" s="119"/>
      <c r="E509" s="15"/>
      <c r="F509" s="116"/>
    </row>
    <row r="510" spans="1:6">
      <c r="A510" s="120" t="s">
        <v>397</v>
      </c>
      <c r="B510" s="121"/>
      <c r="D510" s="122">
        <v>224334792.88999999</v>
      </c>
      <c r="E510" s="15"/>
      <c r="F510" s="116"/>
    </row>
    <row r="511" spans="1:6">
      <c r="A511" s="123"/>
      <c r="B511" s="123"/>
      <c r="C511" s="15"/>
      <c r="E511" s="15"/>
      <c r="F511" s="116"/>
    </row>
    <row r="512" spans="1:6">
      <c r="A512" s="124" t="s">
        <v>398</v>
      </c>
      <c r="B512" s="124"/>
      <c r="C512" s="125"/>
      <c r="D512" s="126"/>
      <c r="E512" s="15"/>
      <c r="F512" s="15"/>
    </row>
    <row r="513" spans="1:6">
      <c r="A513" s="127" t="s">
        <v>399</v>
      </c>
      <c r="B513" s="127"/>
      <c r="C513" s="128"/>
      <c r="D513" s="129"/>
      <c r="E513" s="15"/>
      <c r="F513" s="15"/>
    </row>
    <row r="514" spans="1:6">
      <c r="A514" s="127" t="s">
        <v>400</v>
      </c>
      <c r="B514" s="127"/>
      <c r="C514" s="128"/>
      <c r="D514" s="129"/>
      <c r="E514" s="15"/>
      <c r="F514" s="15"/>
    </row>
    <row r="515" spans="1:6">
      <c r="A515" s="127" t="s">
        <v>401</v>
      </c>
      <c r="B515" s="127"/>
      <c r="C515" s="128"/>
      <c r="D515" s="129"/>
      <c r="E515" s="15"/>
      <c r="F515" s="15"/>
    </row>
    <row r="516" spans="1:6">
      <c r="A516" s="127" t="s">
        <v>402</v>
      </c>
      <c r="B516" s="127"/>
      <c r="C516" s="128"/>
      <c r="D516" s="129"/>
      <c r="E516" s="15"/>
      <c r="F516" s="15"/>
    </row>
    <row r="517" spans="1:6">
      <c r="A517" s="130" t="s">
        <v>403</v>
      </c>
      <c r="B517" s="131"/>
      <c r="C517" s="128"/>
      <c r="D517" s="129"/>
      <c r="E517" s="15"/>
      <c r="F517" s="15"/>
    </row>
    <row r="518" spans="1:6">
      <c r="A518" s="123"/>
      <c r="B518" s="123"/>
      <c r="C518" s="15"/>
      <c r="E518" s="15"/>
      <c r="F518" s="15"/>
    </row>
    <row r="519" spans="1:6">
      <c r="A519" s="124" t="s">
        <v>404</v>
      </c>
      <c r="B519" s="124"/>
      <c r="C519" s="125"/>
      <c r="D519" s="132">
        <f>SUM(C519:C523)</f>
        <v>0</v>
      </c>
      <c r="E519" s="15"/>
      <c r="F519" s="15"/>
    </row>
    <row r="520" spans="1:6">
      <c r="A520" s="127" t="s">
        <v>405</v>
      </c>
      <c r="B520" s="127"/>
      <c r="C520" s="128"/>
      <c r="D520" s="129"/>
      <c r="E520" s="15"/>
      <c r="F520" s="15"/>
    </row>
    <row r="521" spans="1:6">
      <c r="A521" s="127" t="s">
        <v>406</v>
      </c>
      <c r="B521" s="127"/>
      <c r="C521" s="128"/>
      <c r="D521" s="129"/>
      <c r="E521" s="15"/>
      <c r="F521" s="15"/>
    </row>
    <row r="522" spans="1:6">
      <c r="A522" s="127" t="s">
        <v>407</v>
      </c>
      <c r="B522" s="127"/>
      <c r="C522" s="128"/>
      <c r="D522" s="129"/>
      <c r="E522" s="15"/>
      <c r="F522" s="15"/>
    </row>
    <row r="523" spans="1:6">
      <c r="A523" s="133" t="s">
        <v>408</v>
      </c>
      <c r="B523" s="134"/>
      <c r="C523" s="135"/>
      <c r="D523" s="136"/>
      <c r="E523" s="15"/>
      <c r="F523" s="15"/>
    </row>
    <row r="524" spans="1:6">
      <c r="A524" s="123"/>
      <c r="B524" s="123"/>
      <c r="E524" s="15"/>
      <c r="F524" s="15"/>
    </row>
    <row r="525" spans="1:6">
      <c r="A525" s="137" t="s">
        <v>409</v>
      </c>
      <c r="B525" s="137"/>
      <c r="D525" s="138">
        <f>+D510+D512-D519</f>
        <v>224334792.88999999</v>
      </c>
      <c r="E525" s="15"/>
      <c r="F525" s="116"/>
    </row>
    <row r="526" spans="1:6">
      <c r="A526" s="109"/>
      <c r="B526" s="109"/>
      <c r="C526" s="109"/>
      <c r="D526" s="109"/>
      <c r="E526" s="15"/>
      <c r="F526" s="15"/>
    </row>
    <row r="527" spans="1:6">
      <c r="A527" s="109"/>
      <c r="B527" s="109"/>
      <c r="C527" s="109"/>
      <c r="D527" s="109"/>
      <c r="E527" s="15"/>
      <c r="F527" s="15"/>
    </row>
    <row r="528" spans="1:6">
      <c r="A528" s="110" t="s">
        <v>410</v>
      </c>
      <c r="B528" s="111"/>
      <c r="C528" s="111"/>
      <c r="D528" s="112"/>
      <c r="E528" s="15"/>
      <c r="F528" s="15"/>
    </row>
    <row r="529" spans="1:7">
      <c r="A529" s="113" t="s">
        <v>395</v>
      </c>
      <c r="B529" s="114"/>
      <c r="C529" s="114"/>
      <c r="D529" s="115"/>
      <c r="E529" s="15"/>
      <c r="F529" s="15"/>
    </row>
    <row r="530" spans="1:7">
      <c r="A530" s="117" t="s">
        <v>396</v>
      </c>
      <c r="B530" s="118"/>
      <c r="C530" s="118"/>
      <c r="D530" s="119"/>
      <c r="E530" s="15"/>
      <c r="F530" s="15"/>
    </row>
    <row r="531" spans="1:7">
      <c r="A531" s="120" t="s">
        <v>411</v>
      </c>
      <c r="B531" s="121"/>
      <c r="D531" s="139">
        <v>143148947.96000001</v>
      </c>
      <c r="E531" s="15"/>
      <c r="F531" s="15"/>
    </row>
    <row r="532" spans="1:7">
      <c r="A532" s="123"/>
      <c r="B532" s="123"/>
      <c r="E532" s="15"/>
      <c r="F532" s="15"/>
    </row>
    <row r="533" spans="1:7">
      <c r="A533" s="140" t="s">
        <v>412</v>
      </c>
      <c r="B533" s="140"/>
      <c r="C533" s="125"/>
      <c r="D533" s="141">
        <f>SUM(C533:C550)</f>
        <v>0</v>
      </c>
      <c r="E533" s="15"/>
      <c r="F533" s="15"/>
    </row>
    <row r="534" spans="1:7">
      <c r="A534" s="127" t="s">
        <v>413</v>
      </c>
      <c r="B534" s="127"/>
      <c r="C534" s="128"/>
      <c r="D534" s="142"/>
      <c r="E534" s="15"/>
      <c r="F534" s="15"/>
    </row>
    <row r="535" spans="1:7">
      <c r="A535" s="127" t="s">
        <v>414</v>
      </c>
      <c r="B535" s="127"/>
      <c r="C535" s="128"/>
      <c r="D535" s="142"/>
      <c r="E535" s="15"/>
      <c r="F535" s="15"/>
    </row>
    <row r="536" spans="1:7">
      <c r="A536" s="127" t="s">
        <v>415</v>
      </c>
      <c r="B536" s="127"/>
      <c r="C536" s="128"/>
      <c r="D536" s="142"/>
      <c r="E536" s="15"/>
      <c r="F536" s="15"/>
    </row>
    <row r="537" spans="1:7">
      <c r="A537" s="127" t="s">
        <v>416</v>
      </c>
      <c r="B537" s="127"/>
      <c r="C537" s="128"/>
      <c r="D537" s="142"/>
      <c r="E537" s="15"/>
      <c r="F537" s="15"/>
    </row>
    <row r="538" spans="1:7">
      <c r="A538" s="127" t="s">
        <v>417</v>
      </c>
      <c r="B538" s="127"/>
      <c r="C538" s="128"/>
      <c r="D538" s="142"/>
      <c r="E538" s="15"/>
      <c r="F538" s="116"/>
    </row>
    <row r="539" spans="1:7">
      <c r="A539" s="127" t="s">
        <v>418</v>
      </c>
      <c r="B539" s="127"/>
      <c r="C539" s="128"/>
      <c r="D539" s="142"/>
      <c r="E539" s="15"/>
      <c r="F539" s="15"/>
    </row>
    <row r="540" spans="1:7">
      <c r="A540" s="127" t="s">
        <v>419</v>
      </c>
      <c r="B540" s="127"/>
      <c r="C540" s="128"/>
      <c r="D540" s="142"/>
      <c r="E540" s="15"/>
      <c r="F540" s="116"/>
    </row>
    <row r="541" spans="1:7">
      <c r="A541" s="127" t="s">
        <v>420</v>
      </c>
      <c r="B541" s="127"/>
      <c r="C541" s="128"/>
      <c r="D541" s="142"/>
      <c r="E541" s="15"/>
      <c r="F541" s="15"/>
    </row>
    <row r="542" spans="1:7">
      <c r="A542" s="127" t="s">
        <v>421</v>
      </c>
      <c r="B542" s="127"/>
      <c r="C542" s="128"/>
      <c r="D542" s="142"/>
      <c r="E542" s="15"/>
      <c r="F542" s="116"/>
    </row>
    <row r="543" spans="1:7">
      <c r="A543" s="127" t="s">
        <v>422</v>
      </c>
      <c r="B543" s="127"/>
      <c r="C543" s="128"/>
      <c r="D543" s="142"/>
      <c r="E543" s="15"/>
      <c r="F543" s="116"/>
    </row>
    <row r="544" spans="1:7">
      <c r="A544" s="127" t="s">
        <v>423</v>
      </c>
      <c r="B544" s="127"/>
      <c r="C544" s="128"/>
      <c r="D544" s="142"/>
      <c r="E544" s="15"/>
      <c r="F544" s="116"/>
      <c r="G544" s="102"/>
    </row>
    <row r="545" spans="1:7">
      <c r="A545" s="127" t="s">
        <v>424</v>
      </c>
      <c r="B545" s="127"/>
      <c r="C545" s="128"/>
      <c r="D545" s="142"/>
      <c r="E545" s="15"/>
      <c r="F545" s="116"/>
      <c r="G545" s="102"/>
    </row>
    <row r="546" spans="1:7">
      <c r="A546" s="127" t="s">
        <v>425</v>
      </c>
      <c r="B546" s="127"/>
      <c r="C546" s="128"/>
      <c r="D546" s="142"/>
      <c r="E546" s="15"/>
      <c r="F546" s="143"/>
    </row>
    <row r="547" spans="1:7">
      <c r="A547" s="127" t="s">
        <v>426</v>
      </c>
      <c r="B547" s="127"/>
      <c r="C547" s="128"/>
      <c r="D547" s="142"/>
      <c r="E547" s="15"/>
      <c r="F547" s="15"/>
    </row>
    <row r="548" spans="1:7">
      <c r="A548" s="127" t="s">
        <v>427</v>
      </c>
      <c r="B548" s="127"/>
      <c r="C548" s="128"/>
      <c r="D548" s="142"/>
      <c r="E548" s="15"/>
      <c r="F548" s="15"/>
    </row>
    <row r="549" spans="1:7" ht="12.75" customHeight="1">
      <c r="A549" s="127" t="s">
        <v>428</v>
      </c>
      <c r="B549" s="127"/>
      <c r="C549" s="128"/>
      <c r="D549" s="142"/>
      <c r="E549" s="15"/>
      <c r="F549" s="15"/>
    </row>
    <row r="550" spans="1:7">
      <c r="A550" s="144" t="s">
        <v>429</v>
      </c>
      <c r="B550" s="145"/>
      <c r="C550" s="146"/>
      <c r="D550" s="142"/>
      <c r="E550" s="15"/>
      <c r="F550" s="15"/>
    </row>
    <row r="551" spans="1:7">
      <c r="A551" s="123"/>
      <c r="B551" s="123"/>
      <c r="E551" s="15"/>
      <c r="F551" s="15"/>
    </row>
    <row r="552" spans="1:7">
      <c r="A552" s="140" t="s">
        <v>430</v>
      </c>
      <c r="B552" s="140"/>
      <c r="C552" s="125"/>
      <c r="D552" s="141">
        <f>SUM(C552:C559)</f>
        <v>0</v>
      </c>
      <c r="E552" s="15"/>
      <c r="F552" s="15"/>
    </row>
    <row r="553" spans="1:7">
      <c r="A553" s="127" t="s">
        <v>431</v>
      </c>
      <c r="B553" s="127"/>
      <c r="C553" s="128"/>
      <c r="D553" s="142"/>
      <c r="E553" s="15"/>
      <c r="F553" s="15"/>
    </row>
    <row r="554" spans="1:7">
      <c r="A554" s="127" t="s">
        <v>432</v>
      </c>
      <c r="B554" s="127"/>
      <c r="C554" s="128"/>
      <c r="D554" s="142"/>
      <c r="E554" s="15"/>
      <c r="F554" s="15"/>
    </row>
    <row r="555" spans="1:7">
      <c r="A555" s="127" t="s">
        <v>433</v>
      </c>
      <c r="B555" s="127"/>
      <c r="C555" s="128"/>
      <c r="D555" s="142"/>
      <c r="E555" s="15"/>
      <c r="F555" s="15"/>
    </row>
    <row r="556" spans="1:7">
      <c r="A556" s="127" t="s">
        <v>434</v>
      </c>
      <c r="B556" s="127"/>
      <c r="C556" s="128"/>
      <c r="D556" s="142"/>
      <c r="E556" s="15"/>
      <c r="F556" s="15"/>
    </row>
    <row r="557" spans="1:7">
      <c r="A557" s="127" t="s">
        <v>435</v>
      </c>
      <c r="B557" s="127"/>
      <c r="C557" s="128"/>
      <c r="D557" s="142"/>
      <c r="E557" s="15"/>
      <c r="F557" s="15"/>
    </row>
    <row r="558" spans="1:7">
      <c r="A558" s="127" t="s">
        <v>436</v>
      </c>
      <c r="B558" s="127"/>
      <c r="C558" s="128"/>
      <c r="D558" s="142"/>
      <c r="E558" s="15"/>
      <c r="F558" s="15"/>
    </row>
    <row r="559" spans="1:7">
      <c r="A559" s="144" t="s">
        <v>437</v>
      </c>
      <c r="B559" s="145"/>
      <c r="C559" s="128"/>
      <c r="D559" s="142"/>
      <c r="E559" s="15"/>
      <c r="F559" s="15"/>
    </row>
    <row r="560" spans="1:7">
      <c r="A560" s="123"/>
      <c r="B560" s="123"/>
      <c r="E560" s="15"/>
      <c r="F560" s="15"/>
    </row>
    <row r="561" spans="1:6">
      <c r="A561" s="147" t="s">
        <v>438</v>
      </c>
      <c r="D561" s="138">
        <f>+D531-D533+D552</f>
        <v>143148947.96000001</v>
      </c>
      <c r="E561" s="116"/>
      <c r="F561" s="116"/>
    </row>
    <row r="562" spans="1:6">
      <c r="E562" s="148"/>
      <c r="F562" s="15"/>
    </row>
    <row r="563" spans="1:6">
      <c r="E563" s="15"/>
      <c r="F563" s="15"/>
    </row>
    <row r="564" spans="1:6">
      <c r="E564" s="149"/>
      <c r="F564" s="15"/>
    </row>
    <row r="565" spans="1:6">
      <c r="E565" s="15"/>
      <c r="F565" s="15"/>
    </row>
    <row r="566" spans="1:6">
      <c r="A566" s="17" t="s">
        <v>439</v>
      </c>
      <c r="B566" s="17"/>
      <c r="C566" s="17"/>
      <c r="D566" s="17"/>
      <c r="E566" s="17"/>
      <c r="F566" s="15"/>
    </row>
    <row r="567" spans="1:6">
      <c r="A567" s="150"/>
      <c r="B567" s="150"/>
      <c r="C567" s="150"/>
      <c r="D567" s="150"/>
      <c r="E567" s="150"/>
      <c r="F567" s="15"/>
    </row>
    <row r="568" spans="1:6">
      <c r="A568" s="150"/>
      <c r="B568" s="150"/>
      <c r="C568" s="150"/>
      <c r="D568" s="150"/>
      <c r="E568" s="150"/>
      <c r="F568" s="15"/>
    </row>
    <row r="569" spans="1:6" ht="21" customHeight="1">
      <c r="A569" s="66" t="s">
        <v>440</v>
      </c>
      <c r="B569" s="67" t="s">
        <v>48</v>
      </c>
      <c r="C569" s="96" t="s">
        <v>49</v>
      </c>
      <c r="D569" s="96" t="s">
        <v>50</v>
      </c>
      <c r="E569" s="15"/>
      <c r="F569" s="15"/>
    </row>
    <row r="570" spans="1:6">
      <c r="A570" s="27" t="s">
        <v>441</v>
      </c>
      <c r="B570" s="151">
        <v>0</v>
      </c>
      <c r="C570" s="40"/>
      <c r="D570" s="40"/>
      <c r="E570" s="15"/>
      <c r="F570" s="15"/>
    </row>
    <row r="571" spans="1:6">
      <c r="A571" s="29"/>
      <c r="B571" s="152">
        <v>0</v>
      </c>
      <c r="C571" s="43"/>
      <c r="D571" s="43"/>
      <c r="E571" s="15"/>
      <c r="F571" s="15"/>
    </row>
    <row r="572" spans="1:6">
      <c r="A572" s="31"/>
      <c r="B572" s="153">
        <v>0</v>
      </c>
      <c r="C572" s="154">
        <v>0</v>
      </c>
      <c r="D572" s="154">
        <v>0</v>
      </c>
      <c r="E572" s="15"/>
      <c r="F572" s="15"/>
    </row>
    <row r="573" spans="1:6" ht="21" customHeight="1">
      <c r="B573" s="26">
        <f t="shared" ref="B573" si="8">SUM(B571:B572)</f>
        <v>0</v>
      </c>
      <c r="C573" s="26">
        <f t="shared" ref="C573:D573" si="9">SUM(C571:C572)</f>
        <v>0</v>
      </c>
      <c r="D573" s="26">
        <f t="shared" si="9"/>
        <v>0</v>
      </c>
      <c r="E573" s="15"/>
      <c r="F573" s="15"/>
    </row>
    <row r="574" spans="1:6">
      <c r="E574" s="15"/>
      <c r="F574" s="15"/>
    </row>
    <row r="575" spans="1:6">
      <c r="E575" s="15"/>
      <c r="F575" s="15"/>
    </row>
    <row r="576" spans="1:6">
      <c r="E576" s="15"/>
      <c r="F576" s="15"/>
    </row>
    <row r="577" spans="1:6">
      <c r="E577" s="15"/>
      <c r="F577" s="15"/>
    </row>
    <row r="578" spans="1:6">
      <c r="E578" s="15"/>
      <c r="F578" s="15"/>
    </row>
    <row r="579" spans="1:6" ht="12" customHeight="1">
      <c r="E579" s="15"/>
      <c r="F579" s="15"/>
    </row>
    <row r="580" spans="1:6">
      <c r="A580" s="4" t="s">
        <v>442</v>
      </c>
      <c r="B580" s="109"/>
      <c r="C580" s="109"/>
      <c r="D580" s="109"/>
    </row>
    <row r="583" spans="1:6">
      <c r="A583" s="15"/>
    </row>
    <row r="589" spans="1:6">
      <c r="A589" s="15"/>
    </row>
    <row r="590" spans="1:6">
      <c r="A590" s="15"/>
    </row>
    <row r="592" spans="1:6" ht="12.75" customHeight="1"/>
    <row r="595" ht="12.75" customHeight="1"/>
  </sheetData>
  <mergeCells count="65">
    <mergeCell ref="A557:B557"/>
    <mergeCell ref="A558:B558"/>
    <mergeCell ref="A559:B559"/>
    <mergeCell ref="A560:B560"/>
    <mergeCell ref="A566:E566"/>
    <mergeCell ref="A551:B551"/>
    <mergeCell ref="A552:B552"/>
    <mergeCell ref="A553:B553"/>
    <mergeCell ref="A554:B554"/>
    <mergeCell ref="A555:B555"/>
    <mergeCell ref="A556:B556"/>
    <mergeCell ref="A545:B545"/>
    <mergeCell ref="A546:B546"/>
    <mergeCell ref="A547:B547"/>
    <mergeCell ref="A548:B548"/>
    <mergeCell ref="A549:B549"/>
    <mergeCell ref="A550:B550"/>
    <mergeCell ref="A539:B539"/>
    <mergeCell ref="A540:B540"/>
    <mergeCell ref="A541:B541"/>
    <mergeCell ref="A542:B542"/>
    <mergeCell ref="A543:B543"/>
    <mergeCell ref="A544:B544"/>
    <mergeCell ref="A533:B533"/>
    <mergeCell ref="A534:B534"/>
    <mergeCell ref="A535:B535"/>
    <mergeCell ref="A536:B536"/>
    <mergeCell ref="A537:B537"/>
    <mergeCell ref="A538:B538"/>
    <mergeCell ref="A525:B525"/>
    <mergeCell ref="A528:D528"/>
    <mergeCell ref="A529:D529"/>
    <mergeCell ref="A530:D530"/>
    <mergeCell ref="A531:B531"/>
    <mergeCell ref="A532:B532"/>
    <mergeCell ref="A519:B519"/>
    <mergeCell ref="A520:B520"/>
    <mergeCell ref="A521:B521"/>
    <mergeCell ref="A522:B522"/>
    <mergeCell ref="A523:B523"/>
    <mergeCell ref="A524:B524"/>
    <mergeCell ref="A513:B513"/>
    <mergeCell ref="A514:B514"/>
    <mergeCell ref="A515:B515"/>
    <mergeCell ref="A516:B516"/>
    <mergeCell ref="A517:B517"/>
    <mergeCell ref="A518:B518"/>
    <mergeCell ref="A507:D507"/>
    <mergeCell ref="A508:D508"/>
    <mergeCell ref="A509:D509"/>
    <mergeCell ref="A510:B510"/>
    <mergeCell ref="A511:B511"/>
    <mergeCell ref="A512:B512"/>
    <mergeCell ref="C239:D239"/>
    <mergeCell ref="C246:D246"/>
    <mergeCell ref="C253:D253"/>
    <mergeCell ref="C288:D288"/>
    <mergeCell ref="C296:D296"/>
    <mergeCell ref="A505:D505"/>
    <mergeCell ref="A1:E1"/>
    <mergeCell ref="A2:F2"/>
    <mergeCell ref="A3:F3"/>
    <mergeCell ref="A8:E8"/>
    <mergeCell ref="C79:D79"/>
    <mergeCell ref="C232:D232"/>
  </mergeCells>
  <dataValidations count="4">
    <dataValidation allowBlank="1" showInputMessage="1" showErrorMessage="1" prompt="Especificar origen de dicho recurso: Federal, Estatal, Municipal, Particulares." sqref="C228 C235 C242"/>
    <dataValidation allowBlank="1" showInputMessage="1" showErrorMessage="1" prompt="Características cualitativas significativas que les impacten financieramente." sqref="C173:D173 D228 D235 D242"/>
    <dataValidation allowBlank="1" showInputMessage="1" showErrorMessage="1" prompt="Corresponde al número de la cuenta de acuerdo al Plan de Cuentas emitido por el CONAC (DOF 22/11/2010)." sqref="A173"/>
    <dataValidation allowBlank="1" showInputMessage="1" showErrorMessage="1" prompt="Saldo final del periodo que corresponde la cuenta pública presentada (mensual:  enero, febrero, marzo, etc.; trimestral: 1er, 2do, 3ro. o 4to.)." sqref="B173 B228 B235 B24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2018-01-15T15:41:40Z</dcterms:created>
  <dcterms:modified xsi:type="dcterms:W3CDTF">2018-01-15T15:45:00Z</dcterms:modified>
</cp:coreProperties>
</file>