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 TRIM 2017\0001 Informacion contable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8" i="1" l="1"/>
  <c r="D608" i="1"/>
  <c r="C608" i="1"/>
  <c r="E586" i="1"/>
  <c r="E562" i="1"/>
  <c r="E556" i="1"/>
  <c r="E595" i="1" s="1"/>
  <c r="E541" i="1"/>
  <c r="C234" i="1"/>
  <c r="C230" i="1"/>
  <c r="C223" i="1"/>
  <c r="C216" i="1"/>
  <c r="C170" i="1"/>
  <c r="C161" i="1"/>
  <c r="E154" i="1"/>
  <c r="D154" i="1"/>
  <c r="C154" i="1"/>
  <c r="C66" i="1"/>
  <c r="C59" i="1"/>
  <c r="C48" i="1"/>
  <c r="F38" i="1"/>
  <c r="E38" i="1"/>
  <c r="D38" i="1"/>
  <c r="C38" i="1"/>
  <c r="C30" i="1"/>
  <c r="C29" i="1"/>
  <c r="E20" i="1"/>
</calcChain>
</file>

<file path=xl/sharedStrings.xml><?xml version="1.0" encoding="utf-8"?>
<sst xmlns="http://schemas.openxmlformats.org/spreadsheetml/2006/main" count="577" uniqueCount="497">
  <si>
    <t xml:space="preserve">NOTAS A LOS ESTADOS FINANCIEROS </t>
  </si>
  <si>
    <t>DEL 01 DE ENERO AL 31 DE DICIEMBRE DEL 2017</t>
  </si>
  <si>
    <t>Ente Público:</t>
  </si>
  <si>
    <t>INSTITUTO TECNOLOGICO SUPERIOR DE IRAPUATO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</si>
  <si>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</si>
  <si>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</si>
  <si>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</si>
  <si>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</si>
  <si>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</si>
  <si>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</si>
  <si>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</si>
  <si>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1121102001  CONTRATO 2015475902 Bancomer</t>
  </si>
  <si>
    <t>1121102002  CONTRATO 2028084521 Bancomer</t>
  </si>
  <si>
    <t>1121102006  INV BANCOMER 2044193202</t>
  </si>
  <si>
    <t>1121107001  CONTRATO Serfin 65501806811</t>
  </si>
  <si>
    <t>1121   INVERSIONES FINANCIERAS DE C.P.</t>
  </si>
  <si>
    <t>TOTAL INVERSIONES FINANCIERAS</t>
  </si>
  <si>
    <t>ESF-01   TOTAL</t>
  </si>
  <si>
    <t>* DERECHOSA RECIBIR EFECTIVO Y EQUIVALENTES Y BIENES O SERVICIOS A RECIBIR</t>
  </si>
  <si>
    <t>ESF-02 INGRESOS P/RECUPERAR</t>
  </si>
  <si>
    <t>2017</t>
  </si>
  <si>
    <t>2016</t>
  </si>
  <si>
    <t>1122102001  C. X C. VTA. B. Y S.</t>
  </si>
  <si>
    <t>1122602001  CXC ENT FED Y M</t>
  </si>
  <si>
    <t>1122602002  CXC ENT FEDERACIÓN</t>
  </si>
  <si>
    <t>1122   CUENTAS POR COBRAR A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</si>
  <si>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</si>
  <si>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</si>
  <si>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</si>
  <si>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</si>
  <si>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</si>
  <si>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</si>
  <si>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</si>
  <si>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</si>
  <si>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</si>
  <si>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</si>
  <si>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1141001003  ALMACEN DE BIENS MU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</si>
  <si>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</si>
  <si>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</si>
  <si>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</si>
  <si>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</si>
  <si>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</si>
  <si>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</si>
  <si>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</si>
  <si>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</si>
  <si>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</si>
  <si>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</si>
  <si>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</si>
  <si>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</si>
  <si>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</si>
  <si>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</si>
  <si>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</si>
  <si>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</si>
  <si>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1233058300  EDIFICIOS NO HABITACIONALES</t>
  </si>
  <si>
    <t>1233583001  EDIFICIOS A VALOR HISTORICO</t>
  </si>
  <si>
    <t>1236200001  CONST PROCESO 2010</t>
  </si>
  <si>
    <t>1236200002  CONST PROCESO CIERRE</t>
  </si>
  <si>
    <t>1236262200  EDIFICIO NO HABITACI</t>
  </si>
  <si>
    <t>1236462400  División de terrenos</t>
  </si>
  <si>
    <t>1230   BIENES INMUEBLES, INFRAESTRUCTURA</t>
  </si>
  <si>
    <t>1241151100  MUEBLES OF.</t>
  </si>
  <si>
    <t>1241151101  MUEBLES OFNA Y ESTA</t>
  </si>
  <si>
    <t>1241251200  MUEBLES OF.</t>
  </si>
  <si>
    <t>1241351500  E.COMPUTO</t>
  </si>
  <si>
    <t>1241351501  EQUIPO DE CÓMPUTO Y</t>
  </si>
  <si>
    <t>1241951900  OTROS MOB.</t>
  </si>
  <si>
    <t>1241951901  OTROS MOBILIARIOS Y</t>
  </si>
  <si>
    <t>1242152100  EQUIPO Y APARATOS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</si>
  <si>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</si>
  <si>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</si>
  <si>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</si>
  <si>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</si>
  <si>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</si>
  <si>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</si>
  <si>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</si>
  <si>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1243253201  INSTRUMENTAL MÉDICO</t>
  </si>
  <si>
    <t>1244154100  AUTOMÓVILES Y CAMIONES 2011</t>
  </si>
  <si>
    <t>1244154101  AUTOMÓVILES Y CAMIONES 2010</t>
  </si>
  <si>
    <t>1244254200  CARROCERÍAS Y REMOLQUES 2011</t>
  </si>
  <si>
    <t>1244954901  OTROS EQUIPOS DE TRANSPORTES 2010</t>
  </si>
  <si>
    <t>1246156100  MAQUINARIA Y EQUIPO</t>
  </si>
  <si>
    <t>1246156101  MAQUINARIA Y EQUIPO</t>
  </si>
  <si>
    <t>1246256200  MAQUINARIA Y EQUIPO</t>
  </si>
  <si>
    <t>1246256201  MAQUINARIA Y EQUIPO</t>
  </si>
  <si>
    <t>1246356301  MAQUINARIA Y EQUIPO</t>
  </si>
  <si>
    <t>1246456400  SISTEMAS DE AIRE ACO</t>
  </si>
  <si>
    <t>1246556500  EQUIPO DE COMUNICACI</t>
  </si>
  <si>
    <t>1246556501  EQUIPO DE COMUNICACI</t>
  </si>
  <si>
    <t>1246656600  EQUIPOS DE GENERACIÓ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</si>
  <si>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</si>
  <si>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</si>
  <si>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</si>
  <si>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</si>
  <si>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</si>
  <si>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1246959900  BIENES MUEBLES EN TRÁNSITO</t>
  </si>
  <si>
    <t>1247151300  BIENES ARTÍSTICOS, C</t>
  </si>
  <si>
    <t>1247151301  BIENES ARTÍSTICOS,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</si>
  <si>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</si>
  <si>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</si>
  <si>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</si>
  <si>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</si>
  <si>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</si>
  <si>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</si>
  <si>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</si>
  <si>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</si>
  <si>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</si>
  <si>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</si>
  <si>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</si>
  <si>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</si>
  <si>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</si>
  <si>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</si>
  <si>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</si>
  <si>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</si>
  <si>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1263656101  MAQUINARIA Y EQUIPO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</si>
  <si>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</si>
  <si>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</si>
  <si>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</si>
  <si>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</si>
  <si>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</si>
  <si>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</si>
  <si>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</si>
  <si>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  DEPRECIACIÓN y DETERIORO ACUM.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</si>
  <si>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</si>
  <si>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</si>
  <si>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</si>
  <si>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</si>
  <si>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</si>
  <si>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</si>
  <si>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</si>
  <si>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</si>
  <si>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</si>
  <si>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</si>
  <si>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</si>
  <si>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</si>
  <si>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2112101001  PROVEEDORES DE BIENES Y SERVICIOS</t>
  </si>
  <si>
    <t>2112102001  PROVEEDORES EJE ANT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</si>
  <si>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</si>
  <si>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</si>
  <si>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</si>
  <si>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</si>
  <si>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</si>
  <si>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2117301007  IVA POR PAGAR</t>
  </si>
  <si>
    <t>2117502102  IMPUESTO NOMINAS A PAGAR</t>
  </si>
  <si>
    <t>2117901003  COUTAS SINDICALES</t>
  </si>
  <si>
    <t>2117903001  PENSIÓN ALIMENTICIA</t>
  </si>
  <si>
    <t>2117917007  FONACOT</t>
  </si>
  <si>
    <t>2117917008  EVENTOS SOCIALES</t>
  </si>
  <si>
    <t>2117918001  DIVO 5% AL MILLAR</t>
  </si>
  <si>
    <t>2117918002  CAP 2%</t>
  </si>
  <si>
    <t>2117918003  RAPCE 0.5%</t>
  </si>
  <si>
    <t>2117918004  CNEC RET 5 AL MILLAR</t>
  </si>
  <si>
    <t>2117918005  OTRAS RETENCIONES OBRA</t>
  </si>
  <si>
    <t>2117919003  DESCUENTO POR TELEFONÍA</t>
  </si>
  <si>
    <t>2119901075  PCE 07 CAP 5000</t>
  </si>
  <si>
    <t>2119901083  PCE 08 CAP 3000</t>
  </si>
  <si>
    <t>2119901103  PCE 10 CAP 3000</t>
  </si>
  <si>
    <t>2119904004  CXP GEG POR RECTIFICACIONES</t>
  </si>
  <si>
    <t>2119904005  CXP POR REMANENTES</t>
  </si>
  <si>
    <t>2119904008  CXP REMANENTE EN SOL</t>
  </si>
  <si>
    <t>2119905001  ACREEDORES DIVERSOS</t>
  </si>
  <si>
    <t>2119905006  ACREEDORES VARIOS</t>
  </si>
  <si>
    <t>2119905007  ACREEDORES DIVERSOS 2007</t>
  </si>
  <si>
    <t>2119905008  RECUPERACION DE ACTIVOS</t>
  </si>
  <si>
    <t>2119905021  PASIVOS CHEQUES CANCELADOS</t>
  </si>
  <si>
    <t>ESF-13 OTROS PASIVOS DIFERIDOS A CORTO PLAZO</t>
  </si>
  <si>
    <t>NATURALEZA</t>
  </si>
  <si>
    <t>2161001001  DEPOSITOS EN GARANTÍA</t>
  </si>
  <si>
    <t>2160  FONDOS Y BIENES DE TERCEROS EN GAR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</si>
  <si>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</si>
  <si>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</si>
  <si>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</si>
  <si>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</si>
  <si>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</si>
  <si>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</si>
  <si>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</si>
  <si>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</si>
  <si>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</si>
  <si>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</si>
  <si>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</si>
  <si>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</si>
  <si>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4151510253  P. RTA. DE CAFE.</t>
  </si>
  <si>
    <t>4151510261  RENTA DE ESPACIOS DIVERSOS</t>
  </si>
  <si>
    <t>4151 Produc. Derivados del Uso y Aprov.</t>
  </si>
  <si>
    <t>4159510710  REEXPEDICIÓN DE CREDENCIAL</t>
  </si>
  <si>
    <t>4159510715  GESTORIA DE TITULACION</t>
  </si>
  <si>
    <t>4159510805  POR CONCEPTO DE CURSOS DE IDIOMAS</t>
  </si>
  <si>
    <t>4159510806  EDUC. CONT. MAESTRIA</t>
  </si>
  <si>
    <t>4159510902  EXAMENES DE ADMISIÓN</t>
  </si>
  <si>
    <t>4159510903  EXAMENES DE INGLÉS</t>
  </si>
  <si>
    <t>4159511104  OTROS PRODUCTOS</t>
  </si>
  <si>
    <t>4159 Otros Productos que Generan Ing.</t>
  </si>
  <si>
    <t>4150 Productos de Tipo Corriente</t>
  </si>
  <si>
    <t>4163610031  INDEMNIZACIONES (REC</t>
  </si>
  <si>
    <t>4163 Indemnizaciones</t>
  </si>
  <si>
    <t>4169610004  PROYECTOS DE INVESTIGACION</t>
  </si>
  <si>
    <t>4169610005  APORTACIONES</t>
  </si>
  <si>
    <t>4169610009  OTROS INGRESOS</t>
  </si>
  <si>
    <t>4169610012  INFRACCIONES Y MULTAS</t>
  </si>
  <si>
    <t>4169 Otros Aprovechamientos</t>
  </si>
  <si>
    <t>4160 Aprovechamientos de Tipo Corriente</t>
  </si>
  <si>
    <t>INGRESOS DE GESTION</t>
  </si>
  <si>
    <t>4213831000  CONVENIO SERVICIOS PERSONALES</t>
  </si>
  <si>
    <t>4213832000  CONVENIO MATERIALES Y SUMINISTROS</t>
  </si>
  <si>
    <t>4213833000  CONVENIO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</si>
  <si>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</si>
  <si>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</si>
  <si>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</si>
  <si>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</si>
  <si>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</si>
  <si>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</si>
  <si>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</si>
  <si>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4222922000  MUNICIPAL MATERIALES</t>
  </si>
  <si>
    <t>4222923000  MUNICIPAL SERVICIOS GENERALES</t>
  </si>
  <si>
    <t>4222 Trans. al Resto del Sector Púb.</t>
  </si>
  <si>
    <t>4220 Transferencias, Asignaciones, Subs.</t>
  </si>
  <si>
    <t>PARTICIPACIONES, APORTACIONES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</si>
  <si>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</si>
  <si>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</si>
  <si>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</si>
  <si>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</si>
  <si>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</si>
  <si>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</si>
  <si>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</si>
  <si>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</si>
  <si>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</si>
  <si>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5111113000  S. BASE PERS. P.</t>
  </si>
  <si>
    <t>5113131000  PRIM. A S. EF. P.</t>
  </si>
  <si>
    <t>5113132000  PRI. V. D. Y G.F.A.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</si>
  <si>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</si>
  <si>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</si>
  <si>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</si>
  <si>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</si>
  <si>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</si>
  <si>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</si>
  <si>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</si>
  <si>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</si>
  <si>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</si>
  <si>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</si>
  <si>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</si>
  <si>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</si>
  <si>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</si>
  <si>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5122223000  UT. SERV. ALIM.</t>
  </si>
  <si>
    <t>5123231000  PROD. ALIM. AGRO.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</si>
  <si>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</si>
  <si>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</si>
  <si>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</si>
  <si>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</si>
  <si>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</si>
  <si>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</si>
  <si>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</si>
  <si>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</si>
  <si>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</si>
  <si>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</si>
  <si>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</si>
  <si>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MED. Y P. FARMA.</t>
  </si>
  <si>
    <t>5125254000  MAT., A. Y S. MED.</t>
  </si>
  <si>
    <t>5125255000  MAT., A. Y S. LAB.</t>
  </si>
  <si>
    <t>5125256000  FIB. SINTET. HULE</t>
  </si>
  <si>
    <t>5125259000  OTROS PRODUCTOS QUÍMICOS</t>
  </si>
  <si>
    <t>5126261000  COMB., LUBRICA.</t>
  </si>
  <si>
    <t>5127271000  VESTUARIOS Y UNIFORMES</t>
  </si>
  <si>
    <t>5127272000  PRENDAS DE PROTECCIÓN</t>
  </si>
  <si>
    <t>5127273000  ARTÍCULOS DEPORTIVOS</t>
  </si>
  <si>
    <t>5127274000  PRODUCTOS TEXTILES</t>
  </si>
  <si>
    <t>5129291000  HERRAMIENTAS MENORES</t>
  </si>
  <si>
    <t>5129292000  REF., AC. Y H. M.</t>
  </si>
  <si>
    <t>5129293000  REF. A. EQ. EDU Y R</t>
  </si>
  <si>
    <t>5129294000  R. Y A. E. COMPU.</t>
  </si>
  <si>
    <t>5129296000  REF. EQ. TRANSP.</t>
  </si>
  <si>
    <t>5129298000  REF. MAQ. Y O. EQ.</t>
  </si>
  <si>
    <t>5129299000  REF. OT. BIE. MUEB.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</si>
  <si>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</si>
  <si>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</si>
  <si>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</si>
  <si>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</si>
  <si>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</si>
  <si>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S. TELEC. Y SAT.</t>
  </si>
  <si>
    <t>5131318000  SERVICIOS POSTALES Y TELEGRAFICOS</t>
  </si>
  <si>
    <t>5132323000  ARRE. M. Y EQ. EDU</t>
  </si>
  <si>
    <t>5132327000  ARRE. ACT. INTANG</t>
  </si>
  <si>
    <t>5132329000  OTROS ARRENDAMIENTOS</t>
  </si>
  <si>
    <t>5133331000  S. L. CONTA. A.R.</t>
  </si>
  <si>
    <t>5133333000  S. C. A. P.T. INFO.</t>
  </si>
  <si>
    <t>5133334000  CAPACITACIÓN</t>
  </si>
  <si>
    <t>5133335000  SERVICIOS DE INVESTI</t>
  </si>
  <si>
    <t>5133336000  S. A. AD., COPI. E I</t>
  </si>
  <si>
    <t>5133338000  SERVICIOS DE VIGILANCIA</t>
  </si>
  <si>
    <t>5133339000  SERVICIOS PROFESIONA</t>
  </si>
  <si>
    <t>5134341000  SERVICIOS FINANCIEROS Y BANCARIOS</t>
  </si>
  <si>
    <t>5134344000  SEGUROS DE RESPONSAB</t>
  </si>
  <si>
    <t>5134345000  SEGUROS DE BIENES PATRIMONIALES</t>
  </si>
  <si>
    <t>5134347000  FLETES Y MANIOBRAS</t>
  </si>
  <si>
    <t>5135351000  C. Y MTO. M.I.</t>
  </si>
  <si>
    <t>5135352000  I.R.M.M. E.A.E.R.</t>
  </si>
  <si>
    <t>5135353000  I.R.M.E.C. Y T.I.</t>
  </si>
  <si>
    <t>5135355000  R. Y MTO. EQ. T.</t>
  </si>
  <si>
    <t>5135357000  I., R. Y M.M. OEH</t>
  </si>
  <si>
    <t>5135358000  S. LIMPIEZA Y M.D.</t>
  </si>
  <si>
    <t>5135359000  S. JARDIN. Y FUM.</t>
  </si>
  <si>
    <t>5136361100  D. R. TV OM SPAG</t>
  </si>
  <si>
    <t>5136361200  DIF. POR MEDIOS ALTE</t>
  </si>
  <si>
    <t>5136364000  S. R. FOTOS.</t>
  </si>
  <si>
    <t>5136366000  SERV. CRE INTERNET</t>
  </si>
  <si>
    <t>5137371000  PASAJES AEREOS</t>
  </si>
  <si>
    <t>5137372000  PASAJES TERRESTRES</t>
  </si>
  <si>
    <t>5137375000  VIATICOS EN EL PAIS</t>
  </si>
  <si>
    <t>5137376000  VIÁTICOS EN EL EXTRANJERO</t>
  </si>
  <si>
    <t>5137378000  S. INT. T. VIAT.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</si>
  <si>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</si>
  <si>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</si>
  <si>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</si>
  <si>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</si>
  <si>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</si>
  <si>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</si>
  <si>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5241441000  AYUDAS SOCIALES A PERSONAS</t>
  </si>
  <si>
    <t>5242442000  BECAS O. AYUDA</t>
  </si>
  <si>
    <t>5243445000  AYUDA SOC. CULT.</t>
  </si>
  <si>
    <t>5513258300  D.A EDIFICIOS NO RESIDENCIALES</t>
  </si>
  <si>
    <t>5515151100  DEP. MUEBLES DE OFIC</t>
  </si>
  <si>
    <t>5515151200  "DEP. MUEBLES, EXCEP</t>
  </si>
  <si>
    <t>5515151500  DEP. EQUIPO DE COMPU</t>
  </si>
  <si>
    <t>5515151900  DEP. OTROS MOBILIARI</t>
  </si>
  <si>
    <t>5515252100  DEP. EQUIPO Y APARAT</t>
  </si>
  <si>
    <t>5515252200  DEP. APARATOS DEPORTIVOS</t>
  </si>
  <si>
    <t>5515252300  DEP. CÁMARAS FOTOGRÁ</t>
  </si>
  <si>
    <t>5515252900  DEP. OTROS MOBILIARI</t>
  </si>
  <si>
    <t>5515353100  DEP. EQUIPO MEDICO Y</t>
  </si>
  <si>
    <t>5515454100  DEP. AUTOMOVILES Y CAMIONES</t>
  </si>
  <si>
    <t>5515454200  DEP. CARROCERIAS Y REMOLQUES</t>
  </si>
  <si>
    <t>5515454900  DEP. OTROS EQUIPOS DE TRANSPORTE</t>
  </si>
  <si>
    <t>5515656100  DEP. MAQUINARIA Y EQ</t>
  </si>
  <si>
    <t>5515656200  DEP. MAQUINARIA Y EQ</t>
  </si>
  <si>
    <t>5515656300  DEP. MAQUINARIA Y EQ</t>
  </si>
  <si>
    <t>5515656400  DEP.SISTEMAS DE AIRE</t>
  </si>
  <si>
    <t>5515656500  DEP. EQUIPOS DE COMU</t>
  </si>
  <si>
    <t>5515656600  DEP. EQUIPO DE GENER</t>
  </si>
  <si>
    <t>5515656700  DEP. HERRAMIENTAS Y</t>
  </si>
  <si>
    <t>5515656900  DEP. OTROS EQUIPOS</t>
  </si>
  <si>
    <t>5515751300  DEP. BIENES ARTISTIC</t>
  </si>
  <si>
    <t>III) NOTAS AL ESTADO DE VARIACIÓN A LA HACIEDA PÚBLICA</t>
  </si>
  <si>
    <t>VHP-01 PATRIMONIO CONTRIBUIDO</t>
  </si>
  <si>
    <t>MODIFICACION</t>
  </si>
  <si>
    <t>3110000002  BAJA DE ACTIVO FIJO</t>
  </si>
  <si>
    <t>3110000004  PATRIMONIO NETO ACUMULADO</t>
  </si>
  <si>
    <t>3110915000  ESTATAL BIENES MUEB</t>
  </si>
  <si>
    <t>3110916000  ESTATAL OBRA PÚBLICA</t>
  </si>
  <si>
    <t>3111828005  FAFEF BIENES MUEBLES E INMUEBLES</t>
  </si>
  <si>
    <t>3111828006  FAFEF OBRA PUBLICA</t>
  </si>
  <si>
    <t>3111835000  CONVENIO BIENES MUEBLES</t>
  </si>
  <si>
    <t>3111836000  CONVENIO OBRA PUBLICA</t>
  </si>
  <si>
    <t>3111924205  MUNICIPAL BIENES MUE</t>
  </si>
  <si>
    <t>3111924206  MUNICIPAL OBRA PÚBLICA</t>
  </si>
  <si>
    <t>3113824205  FEDERALES DE EJERCIC</t>
  </si>
  <si>
    <t>3113824206  FEDERALES DE EJERCIC</t>
  </si>
  <si>
    <t>3113828005  FAFEF BIENES MUEBLES</t>
  </si>
  <si>
    <t>3113828006  FAFEF OBRA PUBLICA EJERC ANT</t>
  </si>
  <si>
    <t>3113835000  CONVENIO BIENES MUEB</t>
  </si>
  <si>
    <t>3113836000  CONVENIO OBRA PUBLIC</t>
  </si>
  <si>
    <t>3113915000  ESTATALES  BIENES MU</t>
  </si>
  <si>
    <t>3113916000  ESTATALES  OBRA PUBL</t>
  </si>
  <si>
    <t>3113924205  MUNICIPAL BIENES MUE</t>
  </si>
  <si>
    <t>3113924206  MUNICIPAL OBRA PÚBLICA EJE ANT</t>
  </si>
  <si>
    <t>3120000002  DONACIONES DE BIENES</t>
  </si>
  <si>
    <t>3120000003  DONACIONES DE BIENES</t>
  </si>
  <si>
    <t>VHP-02 PATRIMONIO GENERADO</t>
  </si>
  <si>
    <t>3210 Resultado del Ejercicio (Ahorro/Des</t>
  </si>
  <si>
    <t>3220000002  RESULTADOS ACUMULADOS</t>
  </si>
  <si>
    <t>3220000010  RESULTADO EJERCICIO 2002</t>
  </si>
  <si>
    <t>3220000011  RESULTADO EJERCICIO 2003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</si>
  <si>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</si>
  <si>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</si>
  <si>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</si>
  <si>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</si>
  <si>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</si>
  <si>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</si>
  <si>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</si>
  <si>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</si>
  <si>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</si>
  <si>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</si>
  <si>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</si>
  <si>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</si>
  <si>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</si>
  <si>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</si>
  <si>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</si>
  <si>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</si>
  <si>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</si>
  <si>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R. INT</t>
  </si>
  <si>
    <t>3220690204  APLICACIÓN DE REMANENTE MUNICIPAL</t>
  </si>
  <si>
    <t>3243000001  RESERVA DE PATRIMONIO</t>
  </si>
  <si>
    <t>3243000002  RESERVA POR CONTINGENCIA</t>
  </si>
  <si>
    <t>SUB TOTAL</t>
  </si>
  <si>
    <t>IV) NOTAS AL ESTADO DE FLUJO DE EFECTIVO</t>
  </si>
  <si>
    <t>EFE-01 FLUJO DE EFECTIVO</t>
  </si>
  <si>
    <t>1112101002  BANAMEX  3410593</t>
  </si>
  <si>
    <t>1112101003  BANAMEX 3439309 PRODEP 2016</t>
  </si>
  <si>
    <t>1112101004  BANAMEX 701057065005 PRODEP 2017</t>
  </si>
  <si>
    <t>1112102001  BANCOMER 0451030612</t>
  </si>
  <si>
    <t>1112102002  BANCOMER 0158818800</t>
  </si>
  <si>
    <t>1112102003  BANCOMER 0158551073</t>
  </si>
  <si>
    <t>1112102004  BANCOMER 0162713136 ANUIES</t>
  </si>
  <si>
    <t>1112102005  BANCOMER 0162941430</t>
  </si>
  <si>
    <t>1112102008  BANCOMER 0166765912 PIFIP</t>
  </si>
  <si>
    <t>1112102009  BANCOMER 0177860617 PROMEP</t>
  </si>
  <si>
    <t>1112102010  BANCOMER 0178021430 OBRA TARIMORO</t>
  </si>
  <si>
    <t>1112102011  BANCOMER 0178084122 PROYECTO CAU</t>
  </si>
  <si>
    <t>1112102012  BANCOMER 019047</t>
  </si>
  <si>
    <t>1112102013  BANCOMER 0194135687</t>
  </si>
  <si>
    <t>1112102014  BANCOMER 019073</t>
  </si>
  <si>
    <t>1112102015  BANCOMER 0191385232 PIFIT 2011</t>
  </si>
  <si>
    <t>1112102016  BANCOMER 0191596543 PROMEP 2012</t>
  </si>
  <si>
    <t>1112102017  BANCOMER 0191822756 PAFP 2012</t>
  </si>
  <si>
    <t>1112102019  BANCOMER 0193420302 PIFIT 2012</t>
  </si>
  <si>
    <t>1112102020  BANCOMER 0193836126 FAFEF 2013</t>
  </si>
  <si>
    <t>1112102021  BANCOMER 0193904253</t>
  </si>
  <si>
    <t>1112102022  BANCOMER 0194037863</t>
  </si>
  <si>
    <t>1112102023  BANCOMER 0194038096</t>
  </si>
  <si>
    <t>1112102024  BANCOMER 0197202776</t>
  </si>
  <si>
    <t>1112102025  BANCOMER 0197545231</t>
  </si>
  <si>
    <t>1112102026  BANCOMER 0197743548</t>
  </si>
  <si>
    <t>1112102027  BANCOMER 0198098662</t>
  </si>
  <si>
    <t>1112102030  BANCOMER 019882645</t>
  </si>
  <si>
    <t>1112102031  BANCOMER 0198982732</t>
  </si>
  <si>
    <t>1112102032  BANCOMER 0199691375</t>
  </si>
  <si>
    <t>1112102033  BANCOMER 0101086723</t>
  </si>
  <si>
    <t>1112102034  BANCOMER 0103302385</t>
  </si>
  <si>
    <t>1112102035  BANCOMER 0103302105</t>
  </si>
  <si>
    <t>1112102036  BANCOMER 0110405914</t>
  </si>
  <si>
    <t>1112102038  BANCOMER 0110992828 OBRA SLP 2017</t>
  </si>
  <si>
    <t>1112105001  SCOTIABANK2008014493</t>
  </si>
  <si>
    <t>1112107001  Santander-Serfin 6550180681-1</t>
  </si>
  <si>
    <t>1112107002  Santander-Serfin 92-00040338-0</t>
  </si>
  <si>
    <t>1112107003  Santander-Serfin 655018813916</t>
  </si>
  <si>
    <t>1112 Bancos/Tesoreria</t>
  </si>
  <si>
    <t>1114102001  INV BANCOMER 2047806647 CEC</t>
  </si>
  <si>
    <t>1114 Inversiones Temporales (Hasta 3mese</t>
  </si>
  <si>
    <t>EFE-02 ADQ. BIENES MUEBLES E INMUEBLES</t>
  </si>
  <si>
    <t>% SUB</t>
  </si>
  <si>
    <t>INMUEBLES</t>
  </si>
  <si>
    <t>1241 Mobiliario y Equipo de Administraci</t>
  </si>
  <si>
    <t>1242 Mobiliario y Equipo Educacional y R</t>
  </si>
  <si>
    <t>1243 Equipo e Instrumental Médico y de L</t>
  </si>
  <si>
    <t>1246 Maquinaria, Otros Equipos y Herrami</t>
  </si>
  <si>
    <t>MUEBLES</t>
  </si>
  <si>
    <t>Bienes Inmuebles, Infraestructura y Construcciones en Proceso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</si>
  <si>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</si>
  <si>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</si>
  <si>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</si>
  <si>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2017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</si>
  <si>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</si>
  <si>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</si>
  <si>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</si>
  <si>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</si>
  <si>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</si>
  <si>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</si>
  <si>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</si>
  <si>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</si>
  <si>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</si>
  <si>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</si>
  <si>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</si>
  <si>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</si>
  <si>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</si>
  <si>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</si>
  <si>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</si>
  <si>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</si>
  <si>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</si>
  <si>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</si>
  <si>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</si>
  <si>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</si>
  <si>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</si>
  <si>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</si>
  <si>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</si>
  <si>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</si>
  <si>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</si>
  <si>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</si>
  <si>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</si>
  <si>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</si>
  <si>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</si>
  <si>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</si>
  <si>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</si>
  <si>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</si>
  <si>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</si>
  <si>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</si>
  <si>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</si>
  <si>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</si>
  <si>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</si>
  <si>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</si>
  <si>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</si>
  <si>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</si>
  <si>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</si>
  <si>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</si>
  <si>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</si>
  <si>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</si>
  <si>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</si>
  <si>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</si>
  <si>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</si>
  <si>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NOTAS DEGESTIÓN ADMINISTRATIVA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</si>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</sst>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Soberana Sans Light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1" fillId="0" borderId="0" applyFont="0" applyFill="0" applyBorder="0" applyAlignment="0" applyProtection="0"/>
  </cellStyleXfs>
  <cellXfs count="155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4" fillId="3" borderId="0" xfId="0" applyFont="1" applyFill="1" applyBorder="1"/>
    <xf numFmtId="0" fontId="5" fillId="0" borderId="0" xfId="0" applyFont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7" fillId="0" borderId="0" xfId="0" applyFont="1"/>
    <xf numFmtId="0" fontId="5" fillId="0" borderId="0" xfId="0" applyFont="1" applyBorder="1" applyAlignment="1">
      <alignment horizontal="left"/>
    </xf>
    <xf numFmtId="0" fontId="8" fillId="3" borderId="0" xfId="0" applyFont="1" applyFill="1" applyBorder="1"/>
    <xf numFmtId="0" fontId="6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9" fillId="0" borderId="3" xfId="2" applyNumberFormat="1" applyFont="1" applyFill="1" applyBorder="1" applyAlignment="1">
      <alignment horizontal="left"/>
    </xf>
    <xf numFmtId="164" fontId="0" fillId="3" borderId="3" xfId="0" applyNumberFormat="1" applyFill="1" applyBorder="1"/>
    <xf numFmtId="164" fontId="7" fillId="3" borderId="4" xfId="0" applyNumberFormat="1" applyFont="1" applyFill="1" applyBorder="1"/>
    <xf numFmtId="164" fontId="7" fillId="3" borderId="3" xfId="0" applyNumberFormat="1" applyFont="1" applyFill="1" applyBorder="1"/>
    <xf numFmtId="49" fontId="3" fillId="0" borderId="5" xfId="2" applyNumberFormat="1" applyFont="1" applyFill="1" applyBorder="1" applyAlignment="1">
      <alignment horizontal="left"/>
    </xf>
    <xf numFmtId="164" fontId="7" fillId="3" borderId="6" xfId="0" applyNumberFormat="1" applyFont="1" applyFill="1" applyBorder="1"/>
    <xf numFmtId="49" fontId="3" fillId="0" borderId="7" xfId="2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164" fontId="4" fillId="0" borderId="3" xfId="2" applyNumberFormat="1" applyFill="1" applyBorder="1"/>
    <xf numFmtId="49" fontId="9" fillId="0" borderId="2" xfId="2" applyNumberFormat="1" applyFont="1" applyFill="1" applyBorder="1" applyAlignment="1">
      <alignment horizontal="left"/>
    </xf>
    <xf numFmtId="164" fontId="4" fillId="0" borderId="2" xfId="2" applyNumberFormat="1" applyFill="1" applyBorder="1"/>
    <xf numFmtId="164" fontId="3" fillId="2" borderId="2" xfId="2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9" xfId="0" applyNumberFormat="1" applyFont="1" applyFill="1" applyBorder="1" applyAlignment="1">
      <alignment horizontal="left"/>
    </xf>
    <xf numFmtId="164" fontId="2" fillId="3" borderId="9" xfId="0" applyNumberFormat="1" applyFont="1" applyFill="1" applyBorder="1"/>
    <xf numFmtId="0" fontId="6" fillId="3" borderId="0" xfId="0" applyFont="1" applyFill="1"/>
    <xf numFmtId="49" fontId="3" fillId="3" borderId="4" xfId="0" applyNumberFormat="1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left"/>
    </xf>
    <xf numFmtId="49" fontId="9" fillId="3" borderId="9" xfId="0" applyNumberFormat="1" applyFont="1" applyFill="1" applyBorder="1" applyAlignment="1">
      <alignment horizontal="left"/>
    </xf>
    <xf numFmtId="164" fontId="7" fillId="3" borderId="9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/>
    </xf>
    <xf numFmtId="164" fontId="7" fillId="3" borderId="1" xfId="0" applyNumberFormat="1" applyFont="1" applyFill="1" applyBorder="1"/>
    <xf numFmtId="164" fontId="7" fillId="3" borderId="11" xfId="0" applyNumberFormat="1" applyFont="1" applyFill="1" applyBorder="1"/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2" borderId="8" xfId="0" applyNumberFormat="1" applyFont="1" applyFill="1" applyBorder="1"/>
    <xf numFmtId="164" fontId="3" fillId="3" borderId="0" xfId="0" applyNumberFormat="1" applyFont="1" applyFill="1" applyBorder="1"/>
    <xf numFmtId="0" fontId="0" fillId="0" borderId="9" xfId="0" applyBorder="1"/>
    <xf numFmtId="0" fontId="2" fillId="2" borderId="2" xfId="0" applyFont="1" applyFill="1" applyBorder="1"/>
    <xf numFmtId="0" fontId="6" fillId="2" borderId="4" xfId="3" applyFont="1" applyFill="1" applyBorder="1" applyAlignment="1">
      <alignment horizontal="left" vertical="center" wrapText="1"/>
    </xf>
    <xf numFmtId="4" fontId="6" fillId="2" borderId="4" xfId="4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0" applyNumberFormat="1" applyFont="1" applyBorder="1" applyAlignment="1"/>
    <xf numFmtId="0" fontId="2" fillId="0" borderId="10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10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9" xfId="0" applyFont="1" applyFill="1" applyBorder="1"/>
    <xf numFmtId="164" fontId="2" fillId="3" borderId="4" xfId="0" applyNumberFormat="1" applyFont="1" applyFill="1" applyBorder="1"/>
    <xf numFmtId="4" fontId="2" fillId="0" borderId="15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9" xfId="4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/>
    <xf numFmtId="164" fontId="4" fillId="3" borderId="3" xfId="0" applyNumberFormat="1" applyFont="1" applyFill="1" applyBorder="1"/>
    <xf numFmtId="164" fontId="3" fillId="3" borderId="9" xfId="0" applyNumberFormat="1" applyFont="1" applyFill="1" applyBorder="1"/>
    <xf numFmtId="0" fontId="6" fillId="2" borderId="2" xfId="3" applyFont="1" applyFill="1" applyBorder="1" applyAlignment="1">
      <alignment horizontal="left" vertical="center" wrapText="1"/>
    </xf>
    <xf numFmtId="4" fontId="6" fillId="2" borderId="2" xfId="4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/>
    <xf numFmtId="0" fontId="6" fillId="2" borderId="4" xfId="3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0" fontId="7" fillId="3" borderId="0" xfId="0" applyFont="1" applyFill="1"/>
    <xf numFmtId="0" fontId="6" fillId="2" borderId="2" xfId="3" applyFont="1" applyFill="1" applyBorder="1" applyAlignment="1">
      <alignment horizontal="center" vertical="center" wrapText="1"/>
    </xf>
    <xf numFmtId="165" fontId="0" fillId="3" borderId="3" xfId="0" applyNumberFormat="1" applyFill="1" applyBorder="1"/>
    <xf numFmtId="0" fontId="2" fillId="0" borderId="0" xfId="0" applyFont="1"/>
    <xf numFmtId="4" fontId="2" fillId="3" borderId="0" xfId="0" applyNumberFormat="1" applyFont="1" applyFill="1" applyBorder="1"/>
    <xf numFmtId="4" fontId="14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43" fontId="15" fillId="3" borderId="2" xfId="1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3" fontId="17" fillId="0" borderId="2" xfId="1" applyFont="1" applyBorder="1" applyAlignment="1">
      <alignment horizontal="center" vertical="center"/>
    </xf>
    <xf numFmtId="43" fontId="16" fillId="0" borderId="2" xfId="1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43" fontId="14" fillId="2" borderId="2" xfId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/>
    <xf numFmtId="4" fontId="14" fillId="0" borderId="0" xfId="0" applyNumberFormat="1" applyFont="1" applyFill="1" applyBorder="1" applyAlignment="1">
      <alignment horizontal="right" vertical="center"/>
    </xf>
    <xf numFmtId="43" fontId="14" fillId="0" borderId="2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8" fillId="0" borderId="0" xfId="0" applyFont="1"/>
    <xf numFmtId="4" fontId="16" fillId="0" borderId="2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5" fillId="0" borderId="0" xfId="0" applyFont="1" applyBorder="1" applyAlignment="1">
      <alignment horizontal="center"/>
    </xf>
    <xf numFmtId="165" fontId="7" fillId="3" borderId="16" xfId="0" applyNumberFormat="1" applyFont="1" applyFill="1" applyBorder="1"/>
    <xf numFmtId="164" fontId="7" fillId="3" borderId="16" xfId="0" applyNumberFormat="1" applyFont="1" applyFill="1" applyBorder="1"/>
    <xf numFmtId="165" fontId="7" fillId="3" borderId="6" xfId="0" applyNumberFormat="1" applyFont="1" applyFill="1" applyBorder="1"/>
    <xf numFmtId="165" fontId="3" fillId="3" borderId="11" xfId="0" applyNumberFormat="1" applyFont="1" applyFill="1" applyBorder="1"/>
    <xf numFmtId="164" fontId="3" fillId="3" borderId="11" xfId="0" applyNumberFormat="1" applyFont="1" applyFill="1" applyBorder="1"/>
    <xf numFmtId="0" fontId="19" fillId="3" borderId="0" xfId="0" applyFont="1" applyFill="1"/>
    <xf numFmtId="0" fontId="20" fillId="3" borderId="0" xfId="0" applyFont="1" applyFill="1" applyBorder="1" applyAlignment="1">
      <alignment horizontal="center"/>
    </xf>
    <xf numFmtId="0" fontId="20" fillId="3" borderId="0" xfId="0" applyFont="1" applyFill="1"/>
    <xf numFmtId="0" fontId="20" fillId="3" borderId="0" xfId="0" applyFont="1" applyFill="1" applyBorder="1"/>
    <xf numFmtId="0" fontId="20" fillId="3" borderId="0" xfId="0" applyFont="1" applyFill="1" applyBorder="1" applyAlignment="1"/>
    <xf numFmtId="0" fontId="20" fillId="3" borderId="0" xfId="0" applyFont="1" applyFill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2" fillId="3" borderId="0" xfId="0" applyFont="1" applyFill="1" applyBorder="1"/>
    <xf numFmtId="0" fontId="5" fillId="0" borderId="0" xfId="0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19050</xdr:rowOff>
    </xdr:from>
    <xdr:to>
      <xdr:col>1</xdr:col>
      <xdr:colOff>1343025</xdr:colOff>
      <xdr:row>2</xdr:row>
      <xdr:rowOff>295275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1066800" y="19050"/>
          <a:ext cx="10382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7"/>
  <sheetViews>
    <sheetView tabSelected="1" workbookViewId="0">
      <selection activeCell="B7" sqref="B7"/>
    </sheetView>
  </sheetViews>
  <sheetFormatPr baseColWidth="10" defaultRowHeight="12.75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1" spans="1:12" ht="4.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4" customHeight="1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5" spans="1:12">
      <c r="B5" s="2"/>
      <c r="C5" s="2" t="s">
        <v>2</v>
      </c>
      <c r="D5" s="3" t="s">
        <v>3</v>
      </c>
      <c r="E5" s="4"/>
      <c r="F5" s="5"/>
      <c r="G5" s="6"/>
      <c r="H5" s="5"/>
    </row>
    <row r="7" spans="1:12">
      <c r="B7" s="7" t="s">
        <v>4</v>
      </c>
      <c r="D7" s="8"/>
      <c r="E7" s="8"/>
      <c r="F7" s="8"/>
    </row>
    <row r="8" spans="1:12">
      <c r="D8" s="8"/>
      <c r="E8" s="8"/>
      <c r="F8" s="8"/>
    </row>
    <row r="9" spans="1:12">
      <c r="B9" s="10" t="s">
        <v>5</v>
      </c>
      <c r="D9" s="8"/>
      <c r="E9" s="8"/>
      <c r="F9" s="8"/>
    </row>
    <row r="10" spans="1:12">
      <c r="C10" s="9"/>
    </row>
    <row r="11" spans="1:12">
      <c r="B11" s="11" t="s">
        <v>6</v>
      </c>
      <c r="C11" s="5"/>
      <c r="D11" s="5"/>
      <c r="E11" s="5"/>
    </row>
    <row r="12" spans="1:12">
      <c r="B12" s="12"/>
      <c r="C12" s="5"/>
      <c r="D12" s="5"/>
      <c r="E12" s="5"/>
    </row>
    <row r="13" spans="1:12" ht="20.25" customHeight="1">
      <c r="B13" s="13" t="s">
        <v>7</v>
      </c>
      <c r="C13" s="14" t="s">
        <v>8</v>
      </c>
      <c r="D13" s="14" t="s">
        <v>9</v>
      </c>
      <c r="E13" s="14" t="s">
        <v>10</v>
      </c>
    </row>
    <row r="14" spans="1:12" ht="15">
      <c r="B14" s="15" t="s">
        <v>11</v>
      </c>
      <c r="C14" s="16">
        <v>4088518.82</v>
      </c>
      <c r="D14" s="17">
        <v>0</v>
      </c>
      <c r="E14" s="17">
        <v>0</v>
      </c>
    </row>
    <row r="15" spans="1:12" ht="15">
      <c r="B15" s="15" t="s">
        <v>12</v>
      </c>
      <c r="C15" s="16">
        <v>511826.12</v>
      </c>
      <c r="D15" s="18">
        <v>0</v>
      </c>
      <c r="E15" s="18">
        <v>0</v>
      </c>
    </row>
    <row r="16" spans="1:12" ht="15">
      <c r="B16" s="15" t="s">
        <v>13</v>
      </c>
      <c r="C16" s="16">
        <v>8071614.7300000004</v>
      </c>
      <c r="D16" s="18">
        <v>0</v>
      </c>
      <c r="E16" s="18">
        <v>0</v>
      </c>
    </row>
    <row r="17" spans="2:5" ht="15">
      <c r="B17" s="15" t="s">
        <v>14</v>
      </c>
      <c r="C17" s="16">
        <v>58539.81</v>
      </c>
      <c r="D17" s="18">
        <v>0</v>
      </c>
      <c r="E17" s="18">
        <v>0</v>
      </c>
    </row>
    <row r="18" spans="2:5" ht="15">
      <c r="B18" s="15" t="s">
        <v>15</v>
      </c>
      <c r="C18" s="16">
        <v>3654560.37</v>
      </c>
      <c r="D18" s="18"/>
      <c r="E18" s="18"/>
    </row>
    <row r="19" spans="2:5" ht="15">
      <c r="B19" s="19" t="s">
        <v>16</v>
      </c>
      <c r="C19" s="16">
        <v>12296541.029999999</v>
      </c>
      <c r="D19" s="20"/>
      <c r="E19" s="18"/>
    </row>
    <row r="20" spans="2:5">
      <c r="B20" s="21" t="s">
        <v>17</v>
      </c>
      <c r="C20" s="22">
        <v>16385059.85</v>
      </c>
      <c r="D20" s="22"/>
      <c r="E20" s="14">
        <f t="shared" ref="E20" si="0">SUM(E13:E19)</f>
        <v>0</v>
      </c>
    </row>
    <row r="21" spans="2:5">
      <c r="B21" s="12"/>
      <c r="C21" s="5"/>
      <c r="D21" s="5"/>
      <c r="E21" s="5"/>
    </row>
    <row r="22" spans="2:5">
      <c r="B22" s="12"/>
      <c r="C22" s="5"/>
      <c r="D22" s="5"/>
      <c r="E22" s="5"/>
    </row>
    <row r="23" spans="2:5">
      <c r="B23" s="11" t="s">
        <v>18</v>
      </c>
      <c r="C23" s="23"/>
      <c r="D23" s="5"/>
      <c r="E23" s="5"/>
    </row>
    <row r="25" spans="2:5" ht="18.75" customHeight="1">
      <c r="B25" s="13" t="s">
        <v>19</v>
      </c>
      <c r="C25" s="14" t="s">
        <v>8</v>
      </c>
      <c r="D25" s="14" t="s">
        <v>20</v>
      </c>
      <c r="E25" s="14" t="s">
        <v>21</v>
      </c>
    </row>
    <row r="26" spans="2:5" ht="15">
      <c r="B26" s="15" t="s">
        <v>22</v>
      </c>
      <c r="C26" s="16">
        <v>469543.78</v>
      </c>
      <c r="D26" s="24">
        <v>957829.36</v>
      </c>
      <c r="E26" s="24">
        <v>732848.4</v>
      </c>
    </row>
    <row r="27" spans="2:5" ht="15">
      <c r="B27" s="15" t="s">
        <v>23</v>
      </c>
      <c r="C27" s="16">
        <v>3421565.5</v>
      </c>
      <c r="D27" s="24">
        <v>26053159.600000001</v>
      </c>
      <c r="E27" s="24">
        <v>16657469.9</v>
      </c>
    </row>
    <row r="28" spans="2:5" ht="14.25" customHeight="1">
      <c r="B28" s="15" t="s">
        <v>24</v>
      </c>
      <c r="C28" s="16"/>
      <c r="D28" s="24">
        <v>1651981</v>
      </c>
      <c r="E28" s="24">
        <v>13235.64</v>
      </c>
    </row>
    <row r="29" spans="2:5" ht="14.25" customHeight="1">
      <c r="B29" s="25" t="s">
        <v>25</v>
      </c>
      <c r="C29" s="26">
        <f>+C26+C27+C28</f>
        <v>3891109.2800000003</v>
      </c>
      <c r="D29" s="26">
        <v>28662969.960000001</v>
      </c>
      <c r="E29" s="26">
        <v>17403553.940000001</v>
      </c>
    </row>
    <row r="30" spans="2:5" ht="14.25" customHeight="1">
      <c r="C30" s="27">
        <f>+C29</f>
        <v>3891109.2800000003</v>
      </c>
      <c r="D30" s="27">
        <v>28662969.960000001</v>
      </c>
      <c r="E30" s="27">
        <v>17403553.940000001</v>
      </c>
    </row>
    <row r="31" spans="2:5" ht="14.25" customHeight="1">
      <c r="C31" s="28"/>
      <c r="D31" s="28"/>
      <c r="E31" s="28"/>
    </row>
    <row r="32" spans="2:5" ht="14.25" customHeight="1"/>
    <row r="33" spans="2:6" ht="23.25" customHeight="1">
      <c r="B33" s="13" t="s">
        <v>26</v>
      </c>
      <c r="C33" s="14" t="s">
        <v>8</v>
      </c>
      <c r="D33" s="14" t="s">
        <v>27</v>
      </c>
      <c r="E33" s="14" t="s">
        <v>28</v>
      </c>
      <c r="F33" s="14" t="s">
        <v>29</v>
      </c>
    </row>
    <row r="34" spans="2:6" ht="14.25" customHeight="1">
      <c r="B34" s="29" t="s">
        <v>30</v>
      </c>
      <c r="C34" s="30"/>
      <c r="D34" s="30"/>
      <c r="E34" s="30"/>
      <c r="F34" s="30"/>
    </row>
    <row r="35" spans="2:6" ht="14.25" customHeight="1">
      <c r="B35" s="29"/>
      <c r="C35" s="30"/>
      <c r="D35" s="30"/>
      <c r="E35" s="30"/>
      <c r="F35" s="30"/>
    </row>
    <row r="36" spans="2:6" ht="14.25" customHeight="1">
      <c r="B36" s="29" t="s">
        <v>31</v>
      </c>
      <c r="C36" s="30"/>
      <c r="D36" s="30"/>
      <c r="E36" s="30"/>
      <c r="F36" s="30"/>
    </row>
    <row r="37" spans="2:6" ht="14.25" customHeight="1">
      <c r="B37" s="31"/>
      <c r="C37" s="32"/>
      <c r="D37" s="32"/>
      <c r="E37" s="32"/>
      <c r="F37" s="32"/>
    </row>
    <row r="38" spans="2:6" ht="14.25" customHeight="1">
      <c r="C38" s="14">
        <f>SUM(C33:C37)</f>
        <v>0</v>
      </c>
      <c r="D38" s="14">
        <f t="shared" ref="D38:F38" si="1">SUM(D33:D37)</f>
        <v>0</v>
      </c>
      <c r="E38" s="14">
        <f t="shared" si="1"/>
        <v>0</v>
      </c>
      <c r="F38" s="14">
        <f t="shared" si="1"/>
        <v>0</v>
      </c>
    </row>
    <row r="39" spans="2:6" ht="14.25" customHeight="1"/>
    <row r="40" spans="2:6" ht="14.25" customHeight="1"/>
    <row r="41" spans="2:6" ht="14.25" customHeight="1">
      <c r="B41" s="11" t="s">
        <v>32</v>
      </c>
    </row>
    <row r="42" spans="2:6" ht="14.25" customHeight="1">
      <c r="B42" s="33"/>
    </row>
    <row r="43" spans="2:6" ht="24" customHeight="1">
      <c r="B43" s="13" t="s">
        <v>33</v>
      </c>
      <c r="C43" s="14" t="s">
        <v>8</v>
      </c>
      <c r="D43" s="14" t="s">
        <v>34</v>
      </c>
    </row>
    <row r="44" spans="2:6" ht="14.25" customHeight="1">
      <c r="B44" s="34" t="s">
        <v>35</v>
      </c>
      <c r="C44" s="17"/>
      <c r="D44" s="17">
        <v>0</v>
      </c>
    </row>
    <row r="45" spans="2:6" ht="14.25" customHeight="1">
      <c r="B45" s="35" t="s">
        <v>36</v>
      </c>
      <c r="C45" s="16">
        <v>6048.86</v>
      </c>
      <c r="D45" s="18">
        <v>0</v>
      </c>
    </row>
    <row r="46" spans="2:6" ht="14.25" customHeight="1">
      <c r="B46" s="29"/>
      <c r="C46" s="18"/>
      <c r="D46" s="18"/>
    </row>
    <row r="47" spans="2:6" ht="14.25" customHeight="1">
      <c r="B47" s="36"/>
      <c r="C47" s="16"/>
      <c r="D47" s="37">
        <v>0</v>
      </c>
    </row>
    <row r="48" spans="2:6" ht="14.25" customHeight="1">
      <c r="B48" s="38"/>
      <c r="C48" s="14">
        <f>SUM(C43:C47)</f>
        <v>6048.86</v>
      </c>
      <c r="D48" s="14"/>
    </row>
    <row r="49" spans="2:7" ht="14.25" customHeight="1">
      <c r="B49" s="38"/>
      <c r="C49" s="39"/>
      <c r="D49" s="39"/>
    </row>
    <row r="50" spans="2:7" ht="9.75" customHeight="1">
      <c r="B50" s="38"/>
      <c r="C50" s="39"/>
      <c r="D50" s="39"/>
    </row>
    <row r="51" spans="2:7" ht="14.25" customHeight="1"/>
    <row r="52" spans="2:7" ht="14.25" customHeight="1">
      <c r="B52" s="11" t="s">
        <v>37</v>
      </c>
    </row>
    <row r="53" spans="2:7" ht="14.25" customHeight="1">
      <c r="B53" s="33"/>
    </row>
    <row r="54" spans="2:7" ht="27.75" customHeight="1">
      <c r="B54" s="13" t="s">
        <v>38</v>
      </c>
      <c r="C54" s="14" t="s">
        <v>8</v>
      </c>
      <c r="D54" s="14" t="s">
        <v>9</v>
      </c>
      <c r="E54" s="14" t="s">
        <v>39</v>
      </c>
      <c r="F54" s="40" t="s">
        <v>40</v>
      </c>
      <c r="G54" s="14" t="s">
        <v>41</v>
      </c>
    </row>
    <row r="55" spans="2:7" ht="14.25" customHeight="1">
      <c r="B55" s="41" t="s">
        <v>42</v>
      </c>
      <c r="C55" s="39"/>
      <c r="D55" s="39">
        <v>0</v>
      </c>
      <c r="E55" s="39">
        <v>0</v>
      </c>
      <c r="F55" s="39">
        <v>0</v>
      </c>
      <c r="G55" s="20">
        <v>0</v>
      </c>
    </row>
    <row r="56" spans="2:7" ht="14.25" customHeight="1">
      <c r="B56" s="41"/>
      <c r="C56" s="39"/>
      <c r="D56" s="39">
        <v>0</v>
      </c>
      <c r="E56" s="39">
        <v>0</v>
      </c>
      <c r="F56" s="39">
        <v>0</v>
      </c>
      <c r="G56" s="20">
        <v>0</v>
      </c>
    </row>
    <row r="57" spans="2:7" ht="14.25" customHeight="1">
      <c r="B57" s="41"/>
      <c r="C57" s="39"/>
      <c r="D57" s="39">
        <v>0</v>
      </c>
      <c r="E57" s="39">
        <v>0</v>
      </c>
      <c r="F57" s="39">
        <v>0</v>
      </c>
      <c r="G57" s="20">
        <v>0</v>
      </c>
    </row>
    <row r="58" spans="2:7" ht="14.25" customHeight="1">
      <c r="B58" s="42"/>
      <c r="C58" s="43"/>
      <c r="D58" s="43">
        <v>0</v>
      </c>
      <c r="E58" s="43">
        <v>0</v>
      </c>
      <c r="F58" s="43">
        <v>0</v>
      </c>
      <c r="G58" s="44">
        <v>0</v>
      </c>
    </row>
    <row r="59" spans="2:7" ht="15" customHeight="1">
      <c r="B59" s="38"/>
      <c r="C59" s="14">
        <f>SUM(C54:C58)</f>
        <v>0</v>
      </c>
      <c r="D59" s="45">
        <v>0</v>
      </c>
      <c r="E59" s="46">
        <v>0</v>
      </c>
      <c r="F59" s="46">
        <v>0</v>
      </c>
      <c r="G59" s="47">
        <v>0</v>
      </c>
    </row>
    <row r="60" spans="2:7">
      <c r="B60" s="38"/>
      <c r="C60" s="48"/>
      <c r="D60" s="48"/>
      <c r="E60" s="48"/>
      <c r="F60" s="48"/>
      <c r="G60" s="48"/>
    </row>
    <row r="61" spans="2:7">
      <c r="B61" s="38"/>
      <c r="C61" s="48"/>
      <c r="D61" s="48"/>
      <c r="E61" s="48"/>
      <c r="F61" s="48"/>
      <c r="G61" s="48"/>
    </row>
    <row r="62" spans="2:7">
      <c r="B62" s="38"/>
      <c r="C62" s="48"/>
      <c r="D62" s="48"/>
      <c r="E62" s="48"/>
      <c r="F62" s="48"/>
      <c r="G62" s="48"/>
    </row>
    <row r="63" spans="2:7" ht="26.25" customHeight="1">
      <c r="B63" s="13" t="s">
        <v>43</v>
      </c>
      <c r="C63" s="14" t="s">
        <v>8</v>
      </c>
      <c r="D63" s="14" t="s">
        <v>9</v>
      </c>
      <c r="E63" s="14" t="s">
        <v>44</v>
      </c>
      <c r="F63" s="48"/>
      <c r="G63" s="48"/>
    </row>
    <row r="64" spans="2:7">
      <c r="B64" s="34" t="s">
        <v>45</v>
      </c>
      <c r="C64" s="20"/>
      <c r="D64" s="18">
        <v>0</v>
      </c>
      <c r="E64" s="18">
        <v>0</v>
      </c>
      <c r="F64" s="48"/>
      <c r="G64" s="48"/>
    </row>
    <row r="65" spans="2:7">
      <c r="B65" s="31"/>
      <c r="C65" s="20"/>
      <c r="D65" s="18">
        <v>0</v>
      </c>
      <c r="E65" s="18">
        <v>0</v>
      </c>
      <c r="F65" s="48"/>
      <c r="G65" s="48"/>
    </row>
    <row r="66" spans="2:7" ht="16.5" customHeight="1">
      <c r="B66" s="38"/>
      <c r="C66" s="14">
        <f>SUM(C64:C65)</f>
        <v>0</v>
      </c>
      <c r="D66" s="153"/>
      <c r="E66" s="154"/>
      <c r="F66" s="48"/>
      <c r="G66" s="48"/>
    </row>
    <row r="67" spans="2:7">
      <c r="B67" s="38"/>
      <c r="C67" s="48"/>
      <c r="D67" s="48"/>
      <c r="E67" s="48"/>
      <c r="F67" s="48"/>
      <c r="G67" s="48"/>
    </row>
    <row r="68" spans="2:7">
      <c r="B68" s="38"/>
      <c r="C68" s="48"/>
      <c r="D68" s="48"/>
      <c r="E68" s="48"/>
      <c r="F68" s="48"/>
      <c r="G68" s="48"/>
    </row>
    <row r="69" spans="2:7">
      <c r="B69" s="33"/>
    </row>
    <row r="70" spans="2:7">
      <c r="B70" s="11" t="s">
        <v>46</v>
      </c>
    </row>
    <row r="72" spans="2:7">
      <c r="B72" s="33"/>
    </row>
    <row r="73" spans="2:7" ht="24" customHeight="1">
      <c r="B73" s="13" t="s">
        <v>47</v>
      </c>
      <c r="C73" s="14" t="s">
        <v>48</v>
      </c>
      <c r="D73" s="14" t="s">
        <v>49</v>
      </c>
      <c r="E73" s="14" t="s">
        <v>50</v>
      </c>
      <c r="F73" s="14" t="s">
        <v>51</v>
      </c>
    </row>
    <row r="74" spans="2:7" ht="15">
      <c r="B74" s="35" t="s">
        <v>52</v>
      </c>
      <c r="C74" s="16">
        <v>1805942.1</v>
      </c>
      <c r="D74" s="16">
        <v>1805942.1</v>
      </c>
      <c r="E74" s="16">
        <v>0</v>
      </c>
      <c r="F74" s="16">
        <v>0</v>
      </c>
    </row>
    <row r="75" spans="2:7" ht="15">
      <c r="B75" s="35" t="s">
        <v>53</v>
      </c>
      <c r="C75" s="16">
        <v>4648747.63</v>
      </c>
      <c r="D75" s="16">
        <v>4648747.63</v>
      </c>
      <c r="E75" s="16">
        <v>0</v>
      </c>
      <c r="F75" s="16">
        <v>0</v>
      </c>
    </row>
    <row r="76" spans="2:7" ht="15">
      <c r="B76" s="35" t="s">
        <v>54</v>
      </c>
      <c r="C76" s="16">
        <v>167805809.53</v>
      </c>
      <c r="D76" s="16">
        <v>167805809.53</v>
      </c>
      <c r="E76" s="16">
        <v>0</v>
      </c>
      <c r="F76" s="16">
        <v>0</v>
      </c>
    </row>
    <row r="77" spans="2:7" ht="15">
      <c r="B77" s="35" t="s">
        <v>55</v>
      </c>
      <c r="C77" s="16">
        <v>30785579.07</v>
      </c>
      <c r="D77" s="16">
        <v>30785579.07</v>
      </c>
      <c r="E77" s="16">
        <v>0</v>
      </c>
      <c r="F77" s="16">
        <v>0</v>
      </c>
    </row>
    <row r="78" spans="2:7" ht="15">
      <c r="B78" s="35" t="s">
        <v>56</v>
      </c>
      <c r="C78" s="16">
        <v>178933.12</v>
      </c>
      <c r="D78" s="16">
        <v>0</v>
      </c>
      <c r="E78" s="16">
        <v>-178933.12</v>
      </c>
      <c r="F78" s="16">
        <v>0</v>
      </c>
    </row>
    <row r="79" spans="2:7" ht="15">
      <c r="B79" s="35" t="s">
        <v>57</v>
      </c>
      <c r="C79" s="16">
        <v>113324724.20999999</v>
      </c>
      <c r="D79" s="16">
        <v>121602403.63</v>
      </c>
      <c r="E79" s="16">
        <v>8277679.4199999999</v>
      </c>
      <c r="F79" s="16">
        <v>0</v>
      </c>
    </row>
    <row r="80" spans="2:7" ht="15">
      <c r="B80" s="35" t="s">
        <v>58</v>
      </c>
      <c r="C80" s="16">
        <v>6258862.1900000004</v>
      </c>
      <c r="D80" s="16">
        <v>6258862.1900000004</v>
      </c>
      <c r="E80" s="16">
        <v>0</v>
      </c>
      <c r="F80" s="16">
        <v>0</v>
      </c>
    </row>
    <row r="81" spans="2:6" ht="15">
      <c r="B81" s="35" t="s">
        <v>59</v>
      </c>
      <c r="C81" s="16">
        <v>324808597.85000002</v>
      </c>
      <c r="D81" s="16">
        <v>332907344.14999998</v>
      </c>
      <c r="E81" s="16">
        <v>8098746.2999999998</v>
      </c>
      <c r="F81" s="16">
        <v>0</v>
      </c>
    </row>
    <row r="82" spans="2:6" ht="15">
      <c r="B82" s="35" t="s">
        <v>60</v>
      </c>
      <c r="C82" s="16">
        <v>4265234.09</v>
      </c>
      <c r="D82" s="16">
        <v>4639372.5199999996</v>
      </c>
      <c r="E82" s="16">
        <v>374138.43</v>
      </c>
      <c r="F82" s="16">
        <v>0</v>
      </c>
    </row>
    <row r="83" spans="2:6" ht="15">
      <c r="B83" s="35" t="s">
        <v>61</v>
      </c>
      <c r="C83" s="16">
        <v>16017280.75</v>
      </c>
      <c r="D83" s="16">
        <v>16017280.75</v>
      </c>
      <c r="E83" s="16">
        <v>0</v>
      </c>
      <c r="F83" s="16">
        <v>0</v>
      </c>
    </row>
    <row r="84" spans="2:6" ht="15">
      <c r="B84" s="35" t="s">
        <v>62</v>
      </c>
      <c r="C84" s="16">
        <v>216398.12</v>
      </c>
      <c r="D84" s="16">
        <v>216398.12</v>
      </c>
      <c r="E84" s="16">
        <v>0</v>
      </c>
      <c r="F84" s="16">
        <v>0</v>
      </c>
    </row>
    <row r="85" spans="2:6" ht="15">
      <c r="B85" s="35" t="s">
        <v>63</v>
      </c>
      <c r="C85" s="16">
        <v>8356971.1299999999</v>
      </c>
      <c r="D85" s="16">
        <v>12837708.140000001</v>
      </c>
      <c r="E85" s="16">
        <v>4480737.01</v>
      </c>
      <c r="F85" s="16">
        <v>0</v>
      </c>
    </row>
    <row r="86" spans="2:6" ht="15">
      <c r="B86" s="35" t="s">
        <v>64</v>
      </c>
      <c r="C86" s="16">
        <v>21926085.739999998</v>
      </c>
      <c r="D86" s="16">
        <v>21926085.739999998</v>
      </c>
      <c r="E86" s="16">
        <v>0</v>
      </c>
      <c r="F86" s="16">
        <v>0</v>
      </c>
    </row>
    <row r="87" spans="2:6" ht="15">
      <c r="B87" s="35" t="s">
        <v>65</v>
      </c>
      <c r="C87" s="16">
        <v>1292130.5</v>
      </c>
      <c r="D87" s="16">
        <v>1439965.51</v>
      </c>
      <c r="E87" s="16">
        <v>147835.01</v>
      </c>
      <c r="F87" s="16">
        <v>0</v>
      </c>
    </row>
    <row r="88" spans="2:6" ht="15">
      <c r="B88" s="35" t="s">
        <v>66</v>
      </c>
      <c r="C88" s="16">
        <v>5791874.8300000001</v>
      </c>
      <c r="D88" s="16">
        <v>5791874.8300000001</v>
      </c>
      <c r="E88" s="16">
        <v>0</v>
      </c>
      <c r="F88" s="16">
        <v>0</v>
      </c>
    </row>
    <row r="89" spans="2:6" ht="15">
      <c r="B89" s="35" t="s">
        <v>67</v>
      </c>
      <c r="C89" s="16">
        <v>1995286.08</v>
      </c>
      <c r="D89" s="16">
        <v>2306044.62</v>
      </c>
      <c r="E89" s="16">
        <v>310758.53999999998</v>
      </c>
      <c r="F89" s="16">
        <v>0</v>
      </c>
    </row>
    <row r="90" spans="2:6" ht="15">
      <c r="B90" s="35" t="s">
        <v>68</v>
      </c>
      <c r="C90" s="16">
        <v>81278.929999999993</v>
      </c>
      <c r="D90" s="16">
        <v>81278.929999999993</v>
      </c>
      <c r="E90" s="16">
        <v>0</v>
      </c>
      <c r="F90" s="16">
        <v>0</v>
      </c>
    </row>
    <row r="91" spans="2:6" ht="15">
      <c r="B91" s="35" t="s">
        <v>69</v>
      </c>
      <c r="C91" s="16">
        <v>486039.49</v>
      </c>
      <c r="D91" s="16">
        <v>512657.23</v>
      </c>
      <c r="E91" s="16">
        <v>26617.74</v>
      </c>
      <c r="F91" s="16">
        <v>0</v>
      </c>
    </row>
    <row r="92" spans="2:6" ht="15">
      <c r="B92" s="35" t="s">
        <v>70</v>
      </c>
      <c r="C92" s="16">
        <v>29556357.129999999</v>
      </c>
      <c r="D92" s="16">
        <v>29556357.129999999</v>
      </c>
      <c r="E92" s="16">
        <v>0</v>
      </c>
      <c r="F92" s="16">
        <v>0</v>
      </c>
    </row>
    <row r="93" spans="2:6" ht="15">
      <c r="B93" s="35" t="s">
        <v>71</v>
      </c>
      <c r="C93" s="16">
        <v>794043.78</v>
      </c>
      <c r="D93" s="16">
        <v>794043.78</v>
      </c>
      <c r="E93" s="16">
        <v>0</v>
      </c>
      <c r="F93" s="16">
        <v>0</v>
      </c>
    </row>
    <row r="94" spans="2:6" ht="15">
      <c r="B94" s="35" t="s">
        <v>72</v>
      </c>
      <c r="C94" s="16">
        <v>5865438.9699999997</v>
      </c>
      <c r="D94" s="16">
        <v>6551606.2000000002</v>
      </c>
      <c r="E94" s="16">
        <v>686167.23</v>
      </c>
      <c r="F94" s="16">
        <v>0</v>
      </c>
    </row>
    <row r="95" spans="2:6" ht="15">
      <c r="B95" s="35" t="s">
        <v>73</v>
      </c>
      <c r="C95" s="16">
        <v>37687271.869999997</v>
      </c>
      <c r="D95" s="16">
        <v>37687271.869999997</v>
      </c>
      <c r="E95" s="16">
        <v>0</v>
      </c>
      <c r="F95" s="16">
        <v>0</v>
      </c>
    </row>
    <row r="96" spans="2:6" ht="15">
      <c r="B96" s="35" t="s">
        <v>74</v>
      </c>
      <c r="C96" s="16">
        <v>3108.34</v>
      </c>
      <c r="D96" s="16">
        <v>3108.34</v>
      </c>
      <c r="E96" s="16">
        <v>0</v>
      </c>
      <c r="F96" s="16">
        <v>0</v>
      </c>
    </row>
    <row r="97" spans="2:6" ht="15">
      <c r="B97" s="35" t="s">
        <v>75</v>
      </c>
      <c r="C97" s="16">
        <v>215938.26</v>
      </c>
      <c r="D97" s="16">
        <v>215938.26</v>
      </c>
      <c r="E97" s="16">
        <v>0</v>
      </c>
      <c r="F97" s="16">
        <v>0</v>
      </c>
    </row>
    <row r="98" spans="2:6" ht="15">
      <c r="B98" s="35" t="s">
        <v>76</v>
      </c>
      <c r="C98" s="16">
        <v>3164346.63</v>
      </c>
      <c r="D98" s="16">
        <v>3164346.63</v>
      </c>
      <c r="E98" s="16">
        <v>0</v>
      </c>
      <c r="F98" s="16">
        <v>0</v>
      </c>
    </row>
    <row r="99" spans="2:6" ht="15">
      <c r="B99" s="35" t="s">
        <v>77</v>
      </c>
      <c r="C99" s="16">
        <v>4882889</v>
      </c>
      <c r="D99" s="16">
        <v>4882889</v>
      </c>
      <c r="E99" s="16">
        <v>0</v>
      </c>
      <c r="F99" s="16">
        <v>0</v>
      </c>
    </row>
    <row r="100" spans="2:6" ht="15">
      <c r="B100" s="35" t="s">
        <v>78</v>
      </c>
      <c r="C100" s="16">
        <v>298883.8</v>
      </c>
      <c r="D100" s="16">
        <v>298883.8</v>
      </c>
      <c r="E100" s="16">
        <v>0</v>
      </c>
      <c r="F100" s="16">
        <v>0</v>
      </c>
    </row>
    <row r="101" spans="2:6" ht="15">
      <c r="B101" s="35" t="s">
        <v>79</v>
      </c>
      <c r="C101" s="16">
        <v>7054.56</v>
      </c>
      <c r="D101" s="16">
        <v>7054.56</v>
      </c>
      <c r="E101" s="16">
        <v>0</v>
      </c>
      <c r="F101" s="16">
        <v>0</v>
      </c>
    </row>
    <row r="102" spans="2:6" ht="15">
      <c r="B102" s="35" t="s">
        <v>80</v>
      </c>
      <c r="C102" s="16">
        <v>127539</v>
      </c>
      <c r="D102" s="16">
        <v>374362.8</v>
      </c>
      <c r="E102" s="16">
        <v>246823.8</v>
      </c>
      <c r="F102" s="16">
        <v>0</v>
      </c>
    </row>
    <row r="103" spans="2:6" ht="15">
      <c r="B103" s="35" t="s">
        <v>81</v>
      </c>
      <c r="C103" s="16">
        <v>45006.38</v>
      </c>
      <c r="D103" s="16">
        <v>45006.38</v>
      </c>
      <c r="E103" s="16">
        <v>0</v>
      </c>
      <c r="F103" s="16">
        <v>0</v>
      </c>
    </row>
    <row r="104" spans="2:6" ht="15">
      <c r="B104" s="35" t="s">
        <v>82</v>
      </c>
      <c r="C104" s="16">
        <v>6028142.1399999997</v>
      </c>
      <c r="D104" s="16">
        <v>6058398.4199999999</v>
      </c>
      <c r="E104" s="16">
        <v>30256.28</v>
      </c>
      <c r="F104" s="16">
        <v>0</v>
      </c>
    </row>
    <row r="105" spans="2:6" ht="15">
      <c r="B105" s="35" t="s">
        <v>83</v>
      </c>
      <c r="C105" s="16">
        <v>100282</v>
      </c>
      <c r="D105" s="16">
        <v>100282</v>
      </c>
      <c r="E105" s="16">
        <v>0</v>
      </c>
      <c r="F105" s="16">
        <v>0</v>
      </c>
    </row>
    <row r="106" spans="2:6" ht="15">
      <c r="B106" s="35" t="s">
        <v>84</v>
      </c>
      <c r="C106" s="16">
        <v>532076.21</v>
      </c>
      <c r="D106" s="16">
        <v>532076.21</v>
      </c>
      <c r="E106" s="16">
        <v>0</v>
      </c>
      <c r="F106" s="16">
        <v>0</v>
      </c>
    </row>
    <row r="107" spans="2:6" ht="15">
      <c r="B107" s="35" t="s">
        <v>85</v>
      </c>
      <c r="C107" s="16">
        <v>117436.24</v>
      </c>
      <c r="D107" s="16">
        <v>117436.24</v>
      </c>
      <c r="E107" s="16">
        <v>0</v>
      </c>
      <c r="F107" s="16">
        <v>0</v>
      </c>
    </row>
    <row r="108" spans="2:6" ht="15">
      <c r="B108" s="35" t="s">
        <v>86</v>
      </c>
      <c r="C108" s="16">
        <v>240705.78</v>
      </c>
      <c r="D108" s="16">
        <v>269153.74</v>
      </c>
      <c r="E108" s="16">
        <v>28447.96</v>
      </c>
      <c r="F108" s="16">
        <v>0</v>
      </c>
    </row>
    <row r="109" spans="2:6" ht="15">
      <c r="B109" s="35" t="s">
        <v>87</v>
      </c>
      <c r="C109" s="16">
        <v>5210870.22</v>
      </c>
      <c r="D109" s="16">
        <v>5210870.22</v>
      </c>
      <c r="E109" s="16">
        <v>0</v>
      </c>
      <c r="F109" s="16">
        <v>0</v>
      </c>
    </row>
    <row r="110" spans="2:6" ht="15">
      <c r="B110" s="35" t="s">
        <v>88</v>
      </c>
      <c r="C110" s="16">
        <v>3053288.2</v>
      </c>
      <c r="D110" s="16">
        <v>3271173.2</v>
      </c>
      <c r="E110" s="16">
        <v>217885</v>
      </c>
      <c r="F110" s="16">
        <v>0</v>
      </c>
    </row>
    <row r="111" spans="2:6" ht="15">
      <c r="B111" s="35" t="s">
        <v>89</v>
      </c>
      <c r="C111" s="16">
        <v>3603613.29</v>
      </c>
      <c r="D111" s="16">
        <v>3603613.29</v>
      </c>
      <c r="E111" s="16">
        <v>0</v>
      </c>
      <c r="F111" s="16">
        <v>0</v>
      </c>
    </row>
    <row r="112" spans="2:6" ht="15">
      <c r="B112" s="35" t="s">
        <v>90</v>
      </c>
      <c r="C112" s="16">
        <v>3236550.23</v>
      </c>
      <c r="D112" s="16">
        <v>3931272.23</v>
      </c>
      <c r="E112" s="16">
        <v>694722</v>
      </c>
      <c r="F112" s="16">
        <v>0</v>
      </c>
    </row>
    <row r="113" spans="2:6" ht="15">
      <c r="B113" s="35" t="s">
        <v>91</v>
      </c>
      <c r="C113" s="16">
        <v>584066.71</v>
      </c>
      <c r="D113" s="16">
        <v>584066.71</v>
      </c>
      <c r="E113" s="16">
        <v>0</v>
      </c>
      <c r="F113" s="16">
        <v>0</v>
      </c>
    </row>
    <row r="114" spans="2:6" ht="15">
      <c r="B114" s="35" t="s">
        <v>92</v>
      </c>
      <c r="C114" s="16">
        <v>2907331.48</v>
      </c>
      <c r="D114" s="16">
        <v>3874710.88</v>
      </c>
      <c r="E114" s="16">
        <v>967379.4</v>
      </c>
      <c r="F114" s="16">
        <v>0</v>
      </c>
    </row>
    <row r="115" spans="2:6" ht="15">
      <c r="B115" s="35" t="s">
        <v>93</v>
      </c>
      <c r="C115" s="16">
        <v>7766704.7000000002</v>
      </c>
      <c r="D115" s="16">
        <v>7766704.7000000002</v>
      </c>
      <c r="E115" s="16">
        <v>0</v>
      </c>
      <c r="F115" s="16">
        <v>0</v>
      </c>
    </row>
    <row r="116" spans="2:6" ht="15">
      <c r="B116" s="35" t="s">
        <v>94</v>
      </c>
      <c r="C116" s="16">
        <v>233518.47</v>
      </c>
      <c r="D116" s="16">
        <v>233518.47</v>
      </c>
      <c r="E116" s="16">
        <v>0</v>
      </c>
      <c r="F116" s="16">
        <v>0</v>
      </c>
    </row>
    <row r="117" spans="2:6" ht="15">
      <c r="B117" s="35" t="s">
        <v>95</v>
      </c>
      <c r="C117" s="16">
        <v>19300.009999999998</v>
      </c>
      <c r="D117" s="16">
        <v>19300.009999999998</v>
      </c>
      <c r="E117" s="16">
        <v>0</v>
      </c>
      <c r="F117" s="16">
        <v>0</v>
      </c>
    </row>
    <row r="118" spans="2:6" ht="15">
      <c r="B118" s="35" t="s">
        <v>96</v>
      </c>
      <c r="C118" s="16">
        <v>116000</v>
      </c>
      <c r="D118" s="16">
        <v>116000</v>
      </c>
      <c r="E118" s="16">
        <v>0</v>
      </c>
      <c r="F118" s="16">
        <v>0</v>
      </c>
    </row>
    <row r="119" spans="2:6" ht="15">
      <c r="B119" s="35" t="s">
        <v>97</v>
      </c>
      <c r="C119" s="16">
        <v>176826343.06</v>
      </c>
      <c r="D119" s="16">
        <v>185038111.46000001</v>
      </c>
      <c r="E119" s="16">
        <v>8211768.4000000004</v>
      </c>
      <c r="F119" s="16">
        <v>0</v>
      </c>
    </row>
    <row r="120" spans="2:6" ht="15">
      <c r="B120" s="35" t="s">
        <v>98</v>
      </c>
      <c r="C120" s="16">
        <v>-968489.08</v>
      </c>
      <c r="D120" s="16">
        <v>-1200926.46</v>
      </c>
      <c r="E120" s="16">
        <v>-232437.38</v>
      </c>
      <c r="F120" s="16">
        <v>0</v>
      </c>
    </row>
    <row r="121" spans="2:6" ht="15">
      <c r="B121" s="35" t="s">
        <v>99</v>
      </c>
      <c r="C121" s="16">
        <v>-12421311.58</v>
      </c>
      <c r="D121" s="16">
        <v>-14137253.25</v>
      </c>
      <c r="E121" s="16">
        <v>-1715941.67</v>
      </c>
      <c r="F121" s="16">
        <v>0</v>
      </c>
    </row>
    <row r="122" spans="2:6" ht="15">
      <c r="B122" s="35" t="s">
        <v>100</v>
      </c>
      <c r="C122" s="16">
        <v>-102563.67</v>
      </c>
      <c r="D122" s="16">
        <v>-124203.53</v>
      </c>
      <c r="E122" s="16">
        <v>-21639.86</v>
      </c>
      <c r="F122" s="16">
        <v>0</v>
      </c>
    </row>
    <row r="123" spans="2:6" ht="15">
      <c r="B123" s="35" t="s">
        <v>101</v>
      </c>
      <c r="C123" s="16">
        <v>-61866.66</v>
      </c>
      <c r="D123" s="16">
        <v>-73466.66</v>
      </c>
      <c r="E123" s="16">
        <v>-11600</v>
      </c>
      <c r="F123" s="16">
        <v>0</v>
      </c>
    </row>
    <row r="124" spans="2:6" ht="15">
      <c r="B124" s="35" t="s">
        <v>102</v>
      </c>
      <c r="C124" s="16">
        <v>-27418480.050000001</v>
      </c>
      <c r="D124" s="16">
        <v>-29365101</v>
      </c>
      <c r="E124" s="16">
        <v>-1946620.95</v>
      </c>
      <c r="F124" s="16">
        <v>0</v>
      </c>
    </row>
    <row r="125" spans="2:6" ht="15">
      <c r="B125" s="35" t="s">
        <v>103</v>
      </c>
      <c r="C125" s="16">
        <v>-4825875.09</v>
      </c>
      <c r="D125" s="16">
        <v>-5303375.53</v>
      </c>
      <c r="E125" s="16">
        <v>-477500.44</v>
      </c>
      <c r="F125" s="16">
        <v>0</v>
      </c>
    </row>
    <row r="126" spans="2:6" ht="15">
      <c r="B126" s="35" t="s">
        <v>104</v>
      </c>
      <c r="C126" s="16">
        <v>-528266.85</v>
      </c>
      <c r="D126" s="16">
        <v>-733139.24</v>
      </c>
      <c r="E126" s="16">
        <v>-204872.39</v>
      </c>
      <c r="F126" s="16">
        <v>0</v>
      </c>
    </row>
    <row r="127" spans="2:6" ht="15">
      <c r="B127" s="35" t="s">
        <v>105</v>
      </c>
      <c r="C127" s="16">
        <v>-8206.6</v>
      </c>
      <c r="D127" s="16">
        <v>-16334.49</v>
      </c>
      <c r="E127" s="16">
        <v>-8127.89</v>
      </c>
      <c r="F127" s="16">
        <v>0</v>
      </c>
    </row>
    <row r="128" spans="2:6" ht="15">
      <c r="B128" s="35" t="s">
        <v>106</v>
      </c>
      <c r="C128" s="16">
        <v>-112084.21</v>
      </c>
      <c r="D128" s="16">
        <v>-160688.17000000001</v>
      </c>
      <c r="E128" s="16">
        <v>-48603.96</v>
      </c>
      <c r="F128" s="16">
        <v>0</v>
      </c>
    </row>
    <row r="129" spans="2:6" ht="15">
      <c r="B129" s="35" t="s">
        <v>107</v>
      </c>
      <c r="C129" s="16">
        <v>-6587248.2800000003</v>
      </c>
      <c r="D129" s="16">
        <v>-9620934.1899999995</v>
      </c>
      <c r="E129" s="16">
        <v>-3033685.91</v>
      </c>
      <c r="F129" s="16">
        <v>0</v>
      </c>
    </row>
    <row r="130" spans="2:6" ht="15">
      <c r="B130" s="35" t="s">
        <v>108</v>
      </c>
      <c r="C130" s="16">
        <v>-37271613.18</v>
      </c>
      <c r="D130" s="16">
        <v>-37863070.359999999</v>
      </c>
      <c r="E130" s="16">
        <v>-591457.18000000005</v>
      </c>
      <c r="F130" s="16">
        <v>0</v>
      </c>
    </row>
    <row r="131" spans="2:6" ht="15">
      <c r="B131" s="35" t="s">
        <v>109</v>
      </c>
      <c r="C131" s="16">
        <v>-211609.02</v>
      </c>
      <c r="D131" s="16">
        <v>-211609.02</v>
      </c>
      <c r="E131" s="16">
        <v>0</v>
      </c>
      <c r="F131" s="16">
        <v>0</v>
      </c>
    </row>
    <row r="132" spans="2:6" ht="15">
      <c r="B132" s="35" t="s">
        <v>110</v>
      </c>
      <c r="C132" s="16">
        <v>-7256715.0499999998</v>
      </c>
      <c r="D132" s="16">
        <v>-7723293.2199999997</v>
      </c>
      <c r="E132" s="16">
        <v>-466578.17</v>
      </c>
      <c r="F132" s="16">
        <v>0</v>
      </c>
    </row>
    <row r="133" spans="2:6" ht="15">
      <c r="B133" s="35" t="s">
        <v>111</v>
      </c>
      <c r="C133" s="16">
        <v>-12453.49</v>
      </c>
      <c r="D133" s="16">
        <v>-87174.44</v>
      </c>
      <c r="E133" s="16">
        <v>-74720.95</v>
      </c>
      <c r="F133" s="16">
        <v>0</v>
      </c>
    </row>
    <row r="134" spans="2:6" ht="15">
      <c r="B134" s="35" t="s">
        <v>112</v>
      </c>
      <c r="C134" s="16">
        <v>-4291.5200000000004</v>
      </c>
      <c r="D134" s="16">
        <v>-4996.9799999999996</v>
      </c>
      <c r="E134" s="16">
        <v>-705.46</v>
      </c>
      <c r="F134" s="16">
        <v>0</v>
      </c>
    </row>
    <row r="135" spans="2:6" ht="15">
      <c r="B135" s="35" t="s">
        <v>113</v>
      </c>
      <c r="C135" s="16">
        <v>0</v>
      </c>
      <c r="D135" s="16">
        <v>-52453.4</v>
      </c>
      <c r="E135" s="16">
        <v>-52453.4</v>
      </c>
      <c r="F135" s="16">
        <v>0</v>
      </c>
    </row>
    <row r="136" spans="2:6" ht="15">
      <c r="B136" s="35" t="s">
        <v>114</v>
      </c>
      <c r="C136" s="16">
        <v>-2612347.2999999998</v>
      </c>
      <c r="D136" s="16">
        <v>-3216676.11</v>
      </c>
      <c r="E136" s="16">
        <v>-604328.81000000006</v>
      </c>
      <c r="F136" s="16">
        <v>0</v>
      </c>
    </row>
    <row r="137" spans="2:6" ht="15">
      <c r="B137" s="35" t="s">
        <v>115</v>
      </c>
      <c r="C137" s="16">
        <v>-323279.92</v>
      </c>
      <c r="D137" s="16">
        <v>-376487.53</v>
      </c>
      <c r="E137" s="16">
        <v>-53207.61</v>
      </c>
      <c r="F137" s="16">
        <v>0</v>
      </c>
    </row>
    <row r="138" spans="2:6" ht="15">
      <c r="B138" s="35" t="s">
        <v>116</v>
      </c>
      <c r="C138" s="16">
        <v>-35506.769999999997</v>
      </c>
      <c r="D138" s="16">
        <v>-47250.400000000001</v>
      </c>
      <c r="E138" s="16">
        <v>-11743.63</v>
      </c>
      <c r="F138" s="16">
        <v>0</v>
      </c>
    </row>
    <row r="139" spans="2:6" ht="15">
      <c r="B139" s="35" t="s">
        <v>117</v>
      </c>
      <c r="C139" s="16">
        <v>-4795755.9400000004</v>
      </c>
      <c r="D139" s="16">
        <v>-4834096.7699999996</v>
      </c>
      <c r="E139" s="16">
        <v>-38340.83</v>
      </c>
      <c r="F139" s="16">
        <v>0</v>
      </c>
    </row>
    <row r="140" spans="2:6" ht="15">
      <c r="B140" s="35" t="s">
        <v>118</v>
      </c>
      <c r="C140" s="16">
        <v>-3659877.2</v>
      </c>
      <c r="D140" s="16">
        <v>-3814191.62</v>
      </c>
      <c r="E140" s="16">
        <v>-154314.42000000001</v>
      </c>
      <c r="F140" s="16">
        <v>0</v>
      </c>
    </row>
    <row r="141" spans="2:6" ht="15">
      <c r="B141" s="35" t="s">
        <v>119</v>
      </c>
      <c r="C141" s="16">
        <v>-1330144.04</v>
      </c>
      <c r="D141" s="16">
        <v>-1728603.31</v>
      </c>
      <c r="E141" s="16">
        <v>-398459.27</v>
      </c>
      <c r="F141" s="16">
        <v>0</v>
      </c>
    </row>
    <row r="142" spans="2:6" ht="15">
      <c r="B142" s="35" t="s">
        <v>120</v>
      </c>
      <c r="C142" s="16">
        <v>-5070717.97</v>
      </c>
      <c r="D142" s="16">
        <v>-6215696.2199999997</v>
      </c>
      <c r="E142" s="16">
        <v>-1144978.25</v>
      </c>
      <c r="F142" s="16">
        <v>0</v>
      </c>
    </row>
    <row r="143" spans="2:6" ht="15">
      <c r="B143" s="36" t="s">
        <v>121</v>
      </c>
      <c r="C143" s="16">
        <v>-115618703.47</v>
      </c>
      <c r="D143" s="16">
        <v>-126911021.90000001</v>
      </c>
      <c r="E143" s="16">
        <v>-11292318.43</v>
      </c>
      <c r="F143" s="16">
        <v>0</v>
      </c>
    </row>
    <row r="144" spans="2:6" ht="18" customHeight="1">
      <c r="C144" s="14">
        <v>386016237.44</v>
      </c>
      <c r="D144" s="14">
        <v>391034433.70999998</v>
      </c>
      <c r="E144" s="14">
        <v>5018196.2699999996</v>
      </c>
      <c r="F144" s="14">
        <v>0</v>
      </c>
    </row>
    <row r="147" spans="2:6" ht="21.75" customHeight="1">
      <c r="B147" s="13" t="s">
        <v>122</v>
      </c>
      <c r="C147" s="14" t="s">
        <v>48</v>
      </c>
      <c r="D147" s="14" t="s">
        <v>49</v>
      </c>
      <c r="E147" s="14" t="s">
        <v>50</v>
      </c>
      <c r="F147" s="14" t="s">
        <v>51</v>
      </c>
    </row>
    <row r="148" spans="2:6">
      <c r="B148" s="34" t="s">
        <v>123</v>
      </c>
      <c r="C148" s="17"/>
      <c r="D148" s="17"/>
      <c r="E148" s="17"/>
      <c r="F148" s="17"/>
    </row>
    <row r="149" spans="2:6">
      <c r="B149" s="29"/>
      <c r="C149" s="18"/>
      <c r="D149" s="18"/>
      <c r="E149" s="18"/>
      <c r="F149" s="18"/>
    </row>
    <row r="150" spans="2:6">
      <c r="B150" s="29" t="s">
        <v>124</v>
      </c>
      <c r="C150" s="18"/>
      <c r="D150" s="18"/>
      <c r="E150" s="18"/>
      <c r="F150" s="18"/>
    </row>
    <row r="151" spans="2:6">
      <c r="B151" s="29"/>
      <c r="C151" s="18"/>
      <c r="D151" s="18"/>
      <c r="E151" s="18"/>
      <c r="F151" s="18"/>
    </row>
    <row r="152" spans="2:6">
      <c r="B152" s="29" t="s">
        <v>125</v>
      </c>
      <c r="C152" s="18"/>
      <c r="D152" s="18"/>
      <c r="E152" s="18"/>
      <c r="F152" s="18"/>
    </row>
    <row r="153" spans="2:6" ht="15">
      <c r="B153" s="49"/>
      <c r="C153" s="37"/>
      <c r="D153" s="37"/>
      <c r="E153" s="37"/>
      <c r="F153" s="37"/>
    </row>
    <row r="154" spans="2:6" ht="16.5" customHeight="1">
      <c r="C154" s="14">
        <f>SUM(C152:C153)</f>
        <v>0</v>
      </c>
      <c r="D154" s="14">
        <f t="shared" ref="D154:E154" si="2">SUM(D152:D153)</f>
        <v>0</v>
      </c>
      <c r="E154" s="14">
        <f t="shared" si="2"/>
        <v>0</v>
      </c>
      <c r="F154" s="50"/>
    </row>
    <row r="157" spans="2:6" ht="27" customHeight="1">
      <c r="B157" s="13" t="s">
        <v>126</v>
      </c>
      <c r="C157" s="14" t="s">
        <v>8</v>
      </c>
    </row>
    <row r="158" spans="2:6">
      <c r="B158" s="34" t="s">
        <v>127</v>
      </c>
      <c r="C158" s="17"/>
    </row>
    <row r="159" spans="2:6">
      <c r="B159" s="29"/>
      <c r="C159" s="18"/>
    </row>
    <row r="160" spans="2:6">
      <c r="B160" s="31"/>
      <c r="C160" s="37"/>
    </row>
    <row r="161" spans="2:6" ht="15" customHeight="1">
      <c r="C161" s="14">
        <f>SUM(C159:C160)</f>
        <v>0</v>
      </c>
    </row>
    <row r="162" spans="2:6" ht="15">
      <c r="B162"/>
    </row>
    <row r="164" spans="2:6" ht="22.5" customHeight="1">
      <c r="B164" s="51" t="s">
        <v>128</v>
      </c>
      <c r="C164" s="52" t="s">
        <v>8</v>
      </c>
      <c r="D164" s="53" t="s">
        <v>129</v>
      </c>
    </row>
    <row r="165" spans="2:6">
      <c r="B165" s="54"/>
      <c r="C165" s="55"/>
      <c r="D165" s="56"/>
    </row>
    <row r="166" spans="2:6">
      <c r="B166" s="57"/>
      <c r="C166" s="58"/>
      <c r="D166" s="59"/>
    </row>
    <row r="167" spans="2:6">
      <c r="B167" s="60"/>
      <c r="C167" s="61"/>
      <c r="D167" s="61"/>
    </row>
    <row r="168" spans="2:6">
      <c r="B168" s="60"/>
      <c r="C168" s="61"/>
      <c r="D168" s="61"/>
    </row>
    <row r="169" spans="2:6">
      <c r="B169" s="62"/>
      <c r="C169" s="63"/>
      <c r="D169" s="63"/>
    </row>
    <row r="170" spans="2:6" ht="14.25" customHeight="1">
      <c r="C170" s="14">
        <f t="shared" ref="C170" si="3">SUM(C168:C169)</f>
        <v>0</v>
      </c>
      <c r="D170" s="14"/>
    </row>
    <row r="173" spans="2:6">
      <c r="B173" s="7" t="s">
        <v>130</v>
      </c>
    </row>
    <row r="175" spans="2:6" ht="20.25" customHeight="1">
      <c r="B175" s="51" t="s">
        <v>131</v>
      </c>
      <c r="C175" s="52" t="s">
        <v>8</v>
      </c>
      <c r="D175" s="14" t="s">
        <v>27</v>
      </c>
      <c r="E175" s="14" t="s">
        <v>28</v>
      </c>
      <c r="F175" s="14" t="s">
        <v>29</v>
      </c>
    </row>
    <row r="176" spans="2:6" ht="15">
      <c r="B176" s="35" t="s">
        <v>132</v>
      </c>
      <c r="C176" s="16">
        <v>-44566.15</v>
      </c>
      <c r="D176" s="64"/>
      <c r="E176" s="64"/>
      <c r="F176" s="64"/>
    </row>
    <row r="177" spans="2:6" ht="15">
      <c r="B177" s="35" t="s">
        <v>133</v>
      </c>
      <c r="C177" s="16">
        <v>-5423749.79</v>
      </c>
      <c r="D177" s="30"/>
      <c r="E177" s="30"/>
      <c r="F177" s="30"/>
    </row>
    <row r="178" spans="2:6" ht="15">
      <c r="B178" s="35" t="s">
        <v>134</v>
      </c>
      <c r="C178" s="16">
        <v>-24330.68</v>
      </c>
      <c r="D178" s="30"/>
      <c r="E178" s="30"/>
      <c r="F178" s="30"/>
    </row>
    <row r="179" spans="2:6" ht="15">
      <c r="B179" s="35" t="s">
        <v>135</v>
      </c>
      <c r="C179" s="16">
        <v>-503167.3</v>
      </c>
      <c r="D179" s="30"/>
      <c r="E179" s="30"/>
      <c r="F179" s="30"/>
    </row>
    <row r="180" spans="2:6" ht="15">
      <c r="B180" s="35" t="s">
        <v>136</v>
      </c>
      <c r="C180" s="16">
        <v>-4936461.25</v>
      </c>
      <c r="D180" s="30"/>
      <c r="E180" s="30"/>
      <c r="F180" s="30"/>
    </row>
    <row r="181" spans="2:6" ht="15">
      <c r="B181" s="35" t="s">
        <v>137</v>
      </c>
      <c r="C181" s="16">
        <v>-12404.4</v>
      </c>
      <c r="D181" s="30"/>
      <c r="E181" s="30"/>
      <c r="F181" s="30"/>
    </row>
    <row r="182" spans="2:6" ht="15">
      <c r="B182" s="35" t="s">
        <v>138</v>
      </c>
      <c r="C182" s="16">
        <v>-1248.8499999999999</v>
      </c>
      <c r="D182" s="30"/>
      <c r="E182" s="30"/>
      <c r="F182" s="30"/>
    </row>
    <row r="183" spans="2:6" ht="15">
      <c r="B183" s="35" t="s">
        <v>139</v>
      </c>
      <c r="C183" s="16">
        <v>-2862462.34</v>
      </c>
      <c r="D183" s="30"/>
      <c r="E183" s="30"/>
      <c r="F183" s="30"/>
    </row>
    <row r="184" spans="2:6" ht="15">
      <c r="B184" s="35" t="s">
        <v>140</v>
      </c>
      <c r="C184" s="16">
        <v>-852511.6</v>
      </c>
      <c r="D184" s="30"/>
      <c r="E184" s="30"/>
      <c r="F184" s="30"/>
    </row>
    <row r="185" spans="2:6" ht="15">
      <c r="B185" s="35" t="s">
        <v>141</v>
      </c>
      <c r="C185" s="16">
        <v>-302581.75</v>
      </c>
      <c r="D185" s="30"/>
      <c r="E185" s="30"/>
      <c r="F185" s="30"/>
    </row>
    <row r="186" spans="2:6" ht="15">
      <c r="B186" s="35" t="s">
        <v>142</v>
      </c>
      <c r="C186" s="16">
        <v>-435910.66</v>
      </c>
      <c r="D186" s="30"/>
      <c r="E186" s="30"/>
      <c r="F186" s="30"/>
    </row>
    <row r="187" spans="2:6" ht="15">
      <c r="B187" s="35" t="s">
        <v>143</v>
      </c>
      <c r="C187" s="16">
        <v>2.27</v>
      </c>
      <c r="D187" s="30"/>
      <c r="E187" s="30"/>
      <c r="F187" s="30"/>
    </row>
    <row r="188" spans="2:6" ht="15">
      <c r="B188" s="35" t="s">
        <v>144</v>
      </c>
      <c r="C188" s="16">
        <v>-8958</v>
      </c>
      <c r="D188" s="30"/>
      <c r="E188" s="30"/>
      <c r="F188" s="30"/>
    </row>
    <row r="189" spans="2:6" ht="15">
      <c r="B189" s="35" t="s">
        <v>145</v>
      </c>
      <c r="C189" s="16">
        <v>-84970.26</v>
      </c>
      <c r="D189" s="30"/>
      <c r="E189" s="30"/>
      <c r="F189" s="30"/>
    </row>
    <row r="190" spans="2:6" ht="15">
      <c r="B190" s="35" t="s">
        <v>146</v>
      </c>
      <c r="C190" s="16">
        <v>-1750</v>
      </c>
      <c r="D190" s="30"/>
      <c r="E190" s="30"/>
      <c r="F190" s="30"/>
    </row>
    <row r="191" spans="2:6" ht="15">
      <c r="B191" s="35" t="s">
        <v>147</v>
      </c>
      <c r="C191" s="16">
        <v>-475320.8</v>
      </c>
      <c r="D191" s="30"/>
      <c r="E191" s="30"/>
      <c r="F191" s="30"/>
    </row>
    <row r="192" spans="2:6" ht="15">
      <c r="B192" s="35" t="s">
        <v>148</v>
      </c>
      <c r="C192" s="16">
        <v>-179271.08</v>
      </c>
      <c r="D192" s="30"/>
      <c r="E192" s="30"/>
      <c r="F192" s="30"/>
    </row>
    <row r="193" spans="2:6" ht="15">
      <c r="B193" s="35" t="s">
        <v>149</v>
      </c>
      <c r="C193" s="16">
        <v>-90860.82</v>
      </c>
      <c r="D193" s="30"/>
      <c r="E193" s="30"/>
      <c r="F193" s="30"/>
    </row>
    <row r="194" spans="2:6" ht="15">
      <c r="B194" s="35" t="s">
        <v>150</v>
      </c>
      <c r="C194" s="16">
        <v>-2274.89</v>
      </c>
      <c r="D194" s="30"/>
      <c r="E194" s="30"/>
      <c r="F194" s="30"/>
    </row>
    <row r="195" spans="2:6" ht="15">
      <c r="B195" s="35" t="s">
        <v>151</v>
      </c>
      <c r="C195" s="16">
        <v>-1024874.3</v>
      </c>
      <c r="D195" s="30"/>
      <c r="E195" s="30"/>
      <c r="F195" s="30"/>
    </row>
    <row r="196" spans="2:6" ht="15">
      <c r="B196" s="35" t="s">
        <v>152</v>
      </c>
      <c r="C196" s="16">
        <v>-7377.89</v>
      </c>
      <c r="D196" s="30"/>
      <c r="E196" s="30"/>
      <c r="F196" s="30"/>
    </row>
    <row r="197" spans="2:6" ht="15">
      <c r="B197" s="35" t="s">
        <v>153</v>
      </c>
      <c r="C197" s="16">
        <v>0.01</v>
      </c>
      <c r="D197" s="30"/>
      <c r="E197" s="30"/>
      <c r="F197" s="30"/>
    </row>
    <row r="198" spans="2:6" ht="15">
      <c r="B198" s="35" t="s">
        <v>154</v>
      </c>
      <c r="C198" s="16">
        <v>-243.01</v>
      </c>
      <c r="D198" s="30"/>
      <c r="E198" s="30"/>
      <c r="F198" s="30"/>
    </row>
    <row r="199" spans="2:6" ht="15">
      <c r="B199" s="35" t="s">
        <v>155</v>
      </c>
      <c r="C199" s="16">
        <v>-1944.73</v>
      </c>
      <c r="D199" s="30"/>
      <c r="E199" s="30"/>
      <c r="F199" s="30"/>
    </row>
    <row r="200" spans="2:6" ht="15">
      <c r="B200" s="35" t="s">
        <v>156</v>
      </c>
      <c r="C200" s="16">
        <v>173375</v>
      </c>
      <c r="D200" s="30"/>
      <c r="E200" s="30"/>
      <c r="F200" s="30"/>
    </row>
    <row r="201" spans="2:6" ht="15">
      <c r="B201" s="35" t="s">
        <v>157</v>
      </c>
      <c r="C201" s="16">
        <v>-4589001.7</v>
      </c>
      <c r="D201" s="30"/>
      <c r="E201" s="30"/>
      <c r="F201" s="30"/>
    </row>
    <row r="202" spans="2:6" ht="15">
      <c r="B202" s="35" t="s">
        <v>158</v>
      </c>
      <c r="C202" s="16">
        <v>-8158074.0599999996</v>
      </c>
      <c r="D202" s="30"/>
      <c r="E202" s="30"/>
      <c r="F202" s="30"/>
    </row>
    <row r="203" spans="2:6" ht="15">
      <c r="B203" s="35" t="s">
        <v>159</v>
      </c>
      <c r="C203" s="16">
        <v>-111</v>
      </c>
      <c r="D203" s="30"/>
      <c r="E203" s="30"/>
      <c r="F203" s="30"/>
    </row>
    <row r="204" spans="2:6" ht="15">
      <c r="B204" s="35" t="s">
        <v>160</v>
      </c>
      <c r="C204" s="16">
        <v>-5867.25</v>
      </c>
      <c r="D204" s="30"/>
      <c r="E204" s="30"/>
      <c r="F204" s="30"/>
    </row>
    <row r="205" spans="2:6" ht="15">
      <c r="B205" s="35" t="s">
        <v>161</v>
      </c>
      <c r="C205" s="16">
        <v>-5429.49</v>
      </c>
      <c r="D205" s="30"/>
      <c r="E205" s="30"/>
      <c r="F205" s="30"/>
    </row>
    <row r="206" spans="2:6" ht="15">
      <c r="B206" s="35" t="s">
        <v>162</v>
      </c>
      <c r="C206" s="16">
        <v>-708141.81</v>
      </c>
      <c r="D206" s="30"/>
      <c r="E206" s="30"/>
      <c r="F206" s="30"/>
    </row>
    <row r="207" spans="2:6" ht="15">
      <c r="B207" s="35" t="s">
        <v>163</v>
      </c>
      <c r="C207" s="16">
        <v>-20997</v>
      </c>
      <c r="D207" s="30"/>
      <c r="E207" s="30"/>
      <c r="F207" s="30"/>
    </row>
    <row r="208" spans="2:6" ht="16.5" customHeight="1">
      <c r="B208" s="63"/>
      <c r="C208" s="27">
        <v>-30591485.579999998</v>
      </c>
      <c r="D208" s="14"/>
      <c r="E208" s="14"/>
      <c r="F208" s="14"/>
    </row>
    <row r="212" spans="2:5" ht="20.25" customHeight="1">
      <c r="B212" s="51" t="s">
        <v>164</v>
      </c>
      <c r="C212" s="52" t="s">
        <v>8</v>
      </c>
      <c r="D212" s="14" t="s">
        <v>165</v>
      </c>
      <c r="E212" s="14" t="s">
        <v>129</v>
      </c>
    </row>
    <row r="213" spans="2:5" ht="15">
      <c r="B213" s="15" t="s">
        <v>166</v>
      </c>
      <c r="C213" s="16">
        <v>-53084.53</v>
      </c>
      <c r="D213" s="65"/>
      <c r="E213" s="66"/>
    </row>
    <row r="214" spans="2:5" ht="15">
      <c r="B214" s="15" t="s">
        <v>167</v>
      </c>
      <c r="C214" s="16">
        <v>-53084.53</v>
      </c>
      <c r="D214" s="67"/>
      <c r="E214" s="68"/>
    </row>
    <row r="215" spans="2:5">
      <c r="B215" s="69"/>
      <c r="C215" s="70"/>
      <c r="D215" s="71"/>
      <c r="E215" s="72"/>
    </row>
    <row r="216" spans="2:5" ht="16.5" customHeight="1">
      <c r="C216" s="27">
        <f>+C214</f>
        <v>-53084.53</v>
      </c>
      <c r="D216" s="148"/>
      <c r="E216" s="149"/>
    </row>
    <row r="219" spans="2:5" ht="27.75" customHeight="1">
      <c r="B219" s="51" t="s">
        <v>168</v>
      </c>
      <c r="C219" s="52" t="s">
        <v>8</v>
      </c>
      <c r="D219" s="14" t="s">
        <v>165</v>
      </c>
      <c r="E219" s="14" t="s">
        <v>129</v>
      </c>
    </row>
    <row r="220" spans="2:5">
      <c r="B220" s="73" t="s">
        <v>169</v>
      </c>
      <c r="C220" s="74"/>
      <c r="D220" s="65"/>
      <c r="E220" s="66"/>
    </row>
    <row r="221" spans="2:5">
      <c r="B221" s="75"/>
      <c r="C221" s="76"/>
      <c r="D221" s="67"/>
      <c r="E221" s="68"/>
    </row>
    <row r="222" spans="2:5">
      <c r="B222" s="69"/>
      <c r="C222" s="70"/>
      <c r="D222" s="71"/>
      <c r="E222" s="72"/>
    </row>
    <row r="223" spans="2:5" ht="15" customHeight="1">
      <c r="C223" s="14">
        <f>SUM(C221:C222)</f>
        <v>0</v>
      </c>
      <c r="D223" s="148"/>
      <c r="E223" s="149"/>
    </row>
    <row r="224" spans="2:5" ht="15">
      <c r="B224"/>
    </row>
    <row r="226" spans="2:5" ht="24" customHeight="1">
      <c r="B226" s="51" t="s">
        <v>170</v>
      </c>
      <c r="C226" s="52" t="s">
        <v>8</v>
      </c>
      <c r="D226" s="14" t="s">
        <v>165</v>
      </c>
      <c r="E226" s="14" t="s">
        <v>129</v>
      </c>
    </row>
    <row r="227" spans="2:5">
      <c r="B227" s="73" t="s">
        <v>171</v>
      </c>
      <c r="C227" s="74"/>
      <c r="D227" s="65"/>
      <c r="E227" s="66"/>
    </row>
    <row r="228" spans="2:5">
      <c r="B228" s="75"/>
      <c r="C228" s="76"/>
      <c r="D228" s="67"/>
      <c r="E228" s="68"/>
    </row>
    <row r="229" spans="2:5">
      <c r="B229" s="69"/>
      <c r="C229" s="70"/>
      <c r="D229" s="71"/>
      <c r="E229" s="72"/>
    </row>
    <row r="230" spans="2:5" ht="16.5" customHeight="1">
      <c r="C230" s="14">
        <f>SUM(C228:C229)</f>
        <v>0</v>
      </c>
      <c r="D230" s="148"/>
      <c r="E230" s="149"/>
    </row>
    <row r="233" spans="2:5" ht="24" customHeight="1">
      <c r="B233" s="51" t="s">
        <v>172</v>
      </c>
      <c r="C233" s="52" t="s">
        <v>8</v>
      </c>
      <c r="D233" s="77" t="s">
        <v>165</v>
      </c>
      <c r="E233" s="77" t="s">
        <v>39</v>
      </c>
    </row>
    <row r="234" spans="2:5">
      <c r="B234" s="73" t="s">
        <v>173</v>
      </c>
      <c r="C234" s="78">
        <f>+C235+C236</f>
        <v>-41532.979999999996</v>
      </c>
      <c r="D234" s="17">
        <v>0</v>
      </c>
      <c r="E234" s="17">
        <v>0</v>
      </c>
    </row>
    <row r="235" spans="2:5" ht="15">
      <c r="B235" s="35" t="s">
        <v>174</v>
      </c>
      <c r="C235" s="79">
        <v>-41532.99</v>
      </c>
      <c r="D235" s="18">
        <v>0</v>
      </c>
      <c r="E235" s="18">
        <v>0</v>
      </c>
    </row>
    <row r="236" spans="2:5" ht="15">
      <c r="B236" s="36" t="s">
        <v>175</v>
      </c>
      <c r="C236" s="16">
        <v>0.01</v>
      </c>
      <c r="D236" s="80">
        <v>0</v>
      </c>
      <c r="E236" s="80">
        <v>0</v>
      </c>
    </row>
    <row r="237" spans="2:5" ht="18.75" customHeight="1">
      <c r="C237" s="14"/>
      <c r="D237" s="148"/>
      <c r="E237" s="149"/>
    </row>
    <row r="240" spans="2:5">
      <c r="B240" s="7" t="s">
        <v>176</v>
      </c>
    </row>
    <row r="241" spans="2:5">
      <c r="B241" s="7"/>
    </row>
    <row r="242" spans="2:5">
      <c r="B242" s="7" t="s">
        <v>177</v>
      </c>
    </row>
    <row r="244" spans="2:5" ht="24" customHeight="1">
      <c r="B244" s="81" t="s">
        <v>178</v>
      </c>
      <c r="C244" s="82" t="s">
        <v>8</v>
      </c>
      <c r="D244" s="14" t="s">
        <v>179</v>
      </c>
      <c r="E244" s="14" t="s">
        <v>39</v>
      </c>
    </row>
    <row r="245" spans="2:5" ht="15">
      <c r="B245" s="35" t="s">
        <v>180</v>
      </c>
      <c r="C245" s="16">
        <v>-271975</v>
      </c>
      <c r="D245" s="16">
        <v>0</v>
      </c>
      <c r="E245" s="16">
        <v>0</v>
      </c>
    </row>
    <row r="246" spans="2:5" ht="15">
      <c r="B246" s="35" t="s">
        <v>181</v>
      </c>
      <c r="C246" s="16">
        <v>-98620</v>
      </c>
      <c r="D246" s="16">
        <v>0</v>
      </c>
      <c r="E246" s="16">
        <v>0</v>
      </c>
    </row>
    <row r="247" spans="2:5" ht="15">
      <c r="B247" s="35" t="s">
        <v>182</v>
      </c>
      <c r="C247" s="16">
        <v>-370595</v>
      </c>
      <c r="D247" s="16">
        <v>0</v>
      </c>
      <c r="E247" s="16">
        <v>0</v>
      </c>
    </row>
    <row r="248" spans="2:5" ht="15">
      <c r="B248" s="35" t="s">
        <v>183</v>
      </c>
      <c r="C248" s="16">
        <v>-58070</v>
      </c>
      <c r="D248" s="16">
        <v>0</v>
      </c>
      <c r="E248" s="16">
        <v>0</v>
      </c>
    </row>
    <row r="249" spans="2:5" ht="15">
      <c r="B249" s="35" t="s">
        <v>184</v>
      </c>
      <c r="C249" s="16">
        <v>-1421113.9</v>
      </c>
      <c r="D249" s="16">
        <v>0</v>
      </c>
      <c r="E249" s="16">
        <v>0</v>
      </c>
    </row>
    <row r="250" spans="2:5" ht="15">
      <c r="B250" s="35" t="s">
        <v>185</v>
      </c>
      <c r="C250" s="16">
        <v>-2845748.71</v>
      </c>
      <c r="D250" s="16">
        <v>0</v>
      </c>
      <c r="E250" s="16">
        <v>0</v>
      </c>
    </row>
    <row r="251" spans="2:5" ht="15">
      <c r="B251" s="35" t="s">
        <v>186</v>
      </c>
      <c r="C251" s="16">
        <v>-1000</v>
      </c>
      <c r="D251" s="16">
        <v>0</v>
      </c>
      <c r="E251" s="16">
        <v>0</v>
      </c>
    </row>
    <row r="252" spans="2:5" ht="15">
      <c r="B252" s="35" t="s">
        <v>187</v>
      </c>
      <c r="C252" s="16">
        <v>-2213000</v>
      </c>
      <c r="D252" s="16">
        <v>0</v>
      </c>
      <c r="E252" s="16">
        <v>0</v>
      </c>
    </row>
    <row r="253" spans="2:5" ht="15">
      <c r="B253" s="35" t="s">
        <v>188</v>
      </c>
      <c r="C253" s="16">
        <v>-55484.24</v>
      </c>
      <c r="D253" s="16">
        <v>0</v>
      </c>
      <c r="E253" s="16">
        <v>0</v>
      </c>
    </row>
    <row r="254" spans="2:5" ht="15">
      <c r="B254" s="35" t="s">
        <v>189</v>
      </c>
      <c r="C254" s="16">
        <v>-151419.12</v>
      </c>
      <c r="D254" s="16">
        <v>0</v>
      </c>
      <c r="E254" s="16">
        <v>0</v>
      </c>
    </row>
    <row r="255" spans="2:5" ht="15">
      <c r="B255" s="35" t="s">
        <v>190</v>
      </c>
      <c r="C255" s="16">
        <v>-6745835.9699999997</v>
      </c>
      <c r="D255" s="16">
        <v>0</v>
      </c>
      <c r="E255" s="16">
        <v>0</v>
      </c>
    </row>
    <row r="256" spans="2:5" ht="15">
      <c r="B256" s="35" t="s">
        <v>191</v>
      </c>
      <c r="C256" s="16">
        <v>-7116430.9699999997</v>
      </c>
      <c r="D256" s="16">
        <v>0</v>
      </c>
      <c r="E256" s="16">
        <v>0</v>
      </c>
    </row>
    <row r="257" spans="2:5" ht="15">
      <c r="B257" s="35" t="s">
        <v>192</v>
      </c>
      <c r="C257" s="16">
        <v>-842253.63</v>
      </c>
      <c r="D257" s="16">
        <v>0</v>
      </c>
      <c r="E257" s="16">
        <v>0</v>
      </c>
    </row>
    <row r="258" spans="2:5" ht="15">
      <c r="B258" s="35" t="s">
        <v>193</v>
      </c>
      <c r="C258" s="16">
        <v>-842253.63</v>
      </c>
      <c r="D258" s="16">
        <v>0</v>
      </c>
      <c r="E258" s="16">
        <v>0</v>
      </c>
    </row>
    <row r="259" spans="2:5" ht="15">
      <c r="B259" s="35" t="s">
        <v>194</v>
      </c>
      <c r="C259" s="16">
        <v>-4163452.23</v>
      </c>
      <c r="D259" s="16">
        <v>0</v>
      </c>
      <c r="E259" s="16">
        <v>0</v>
      </c>
    </row>
    <row r="260" spans="2:5" ht="15">
      <c r="B260" s="35" t="s">
        <v>195</v>
      </c>
      <c r="C260" s="16">
        <v>-886793.51</v>
      </c>
      <c r="D260" s="16">
        <v>0</v>
      </c>
      <c r="E260" s="16">
        <v>0</v>
      </c>
    </row>
    <row r="261" spans="2:5" ht="15">
      <c r="B261" s="35" t="s">
        <v>196</v>
      </c>
      <c r="C261" s="16">
        <v>-58119.1</v>
      </c>
      <c r="D261" s="16">
        <v>0</v>
      </c>
      <c r="E261" s="16">
        <v>0</v>
      </c>
    </row>
    <row r="262" spans="2:5" ht="15">
      <c r="B262" s="35" t="s">
        <v>197</v>
      </c>
      <c r="C262" s="16">
        <v>-52945</v>
      </c>
      <c r="D262" s="16">
        <v>0</v>
      </c>
      <c r="E262" s="16">
        <v>0</v>
      </c>
    </row>
    <row r="263" spans="2:5" ht="15">
      <c r="B263" s="35" t="s">
        <v>198</v>
      </c>
      <c r="C263" s="16">
        <v>-5161309.84</v>
      </c>
      <c r="D263" s="16">
        <v>0</v>
      </c>
      <c r="E263" s="16">
        <v>0</v>
      </c>
    </row>
    <row r="264" spans="2:5" ht="15">
      <c r="B264" s="35" t="s">
        <v>199</v>
      </c>
      <c r="C264" s="16">
        <v>-6003563.4699999997</v>
      </c>
      <c r="D264" s="16">
        <v>0</v>
      </c>
      <c r="E264" s="16">
        <v>0</v>
      </c>
    </row>
    <row r="265" spans="2:5" ht="15">
      <c r="B265" s="35" t="s">
        <v>200</v>
      </c>
      <c r="C265" s="16">
        <v>-13119994.439999999</v>
      </c>
      <c r="D265" s="16">
        <v>0</v>
      </c>
      <c r="E265" s="16">
        <v>0</v>
      </c>
    </row>
    <row r="266" spans="2:5" ht="15">
      <c r="B266" s="35" t="s">
        <v>201</v>
      </c>
      <c r="C266" s="16">
        <v>-54334884</v>
      </c>
      <c r="D266" s="16">
        <v>0</v>
      </c>
      <c r="E266" s="16">
        <v>0</v>
      </c>
    </row>
    <row r="267" spans="2:5" ht="15">
      <c r="B267" s="35" t="s">
        <v>202</v>
      </c>
      <c r="C267" s="16">
        <v>-2323225.71</v>
      </c>
      <c r="D267" s="16">
        <v>0</v>
      </c>
      <c r="E267" s="16">
        <v>0</v>
      </c>
    </row>
    <row r="268" spans="2:5" ht="15">
      <c r="B268" s="35" t="s">
        <v>203</v>
      </c>
      <c r="C268" s="16">
        <v>-4402422.29</v>
      </c>
      <c r="D268" s="16">
        <v>0</v>
      </c>
      <c r="E268" s="16">
        <v>0</v>
      </c>
    </row>
    <row r="269" spans="2:5" ht="15">
      <c r="B269" s="35" t="s">
        <v>204</v>
      </c>
      <c r="C269" s="16">
        <v>-61060532</v>
      </c>
      <c r="D269" s="16">
        <v>0</v>
      </c>
      <c r="E269" s="16">
        <v>0</v>
      </c>
    </row>
    <row r="270" spans="2:5" ht="15">
      <c r="B270" s="35" t="s">
        <v>205</v>
      </c>
      <c r="C270" s="16">
        <v>-61060532</v>
      </c>
      <c r="D270" s="16">
        <v>0</v>
      </c>
      <c r="E270" s="16">
        <v>0</v>
      </c>
    </row>
    <row r="271" spans="2:5" ht="15">
      <c r="B271" s="35" t="s">
        <v>206</v>
      </c>
      <c r="C271" s="16">
        <v>-89036758.680000007</v>
      </c>
      <c r="D271" s="16">
        <v>0</v>
      </c>
      <c r="E271" s="16">
        <v>0</v>
      </c>
    </row>
    <row r="272" spans="2:5" ht="15">
      <c r="B272" s="35" t="s">
        <v>207</v>
      </c>
      <c r="C272" s="16">
        <v>-4335824.17</v>
      </c>
      <c r="D272" s="16">
        <v>0</v>
      </c>
      <c r="E272" s="16">
        <v>0</v>
      </c>
    </row>
    <row r="273" spans="2:5" ht="15">
      <c r="B273" s="35" t="s">
        <v>208</v>
      </c>
      <c r="C273" s="16">
        <v>-19930208.219999999</v>
      </c>
      <c r="D273" s="16">
        <v>0</v>
      </c>
      <c r="E273" s="16">
        <v>0</v>
      </c>
    </row>
    <row r="274" spans="2:5" ht="15">
      <c r="B274" s="35" t="s">
        <v>209</v>
      </c>
      <c r="C274" s="16">
        <v>-1410591.9</v>
      </c>
      <c r="D274" s="16">
        <v>0</v>
      </c>
      <c r="E274" s="16">
        <v>0</v>
      </c>
    </row>
    <row r="275" spans="2:5" ht="15">
      <c r="B275" s="35" t="s">
        <v>210</v>
      </c>
      <c r="C275" s="16">
        <v>-114713382.97</v>
      </c>
      <c r="D275" s="16">
        <v>0</v>
      </c>
      <c r="E275" s="16">
        <v>0</v>
      </c>
    </row>
    <row r="276" spans="2:5" ht="15">
      <c r="B276" s="35" t="s">
        <v>211</v>
      </c>
      <c r="C276" s="16">
        <v>-58895.199999999997</v>
      </c>
      <c r="D276" s="16">
        <v>0</v>
      </c>
      <c r="E276" s="16">
        <v>0</v>
      </c>
    </row>
    <row r="277" spans="2:5" ht="15">
      <c r="B277" s="35" t="s">
        <v>212</v>
      </c>
      <c r="C277" s="16">
        <v>-741104.76</v>
      </c>
      <c r="D277" s="16">
        <v>0</v>
      </c>
      <c r="E277" s="16">
        <v>0</v>
      </c>
    </row>
    <row r="278" spans="2:5" ht="15">
      <c r="B278" s="35" t="s">
        <v>213</v>
      </c>
      <c r="C278" s="16">
        <v>-799999.96</v>
      </c>
      <c r="D278" s="16">
        <v>0</v>
      </c>
      <c r="E278" s="16">
        <v>0</v>
      </c>
    </row>
    <row r="279" spans="2:5" ht="15">
      <c r="B279" s="35" t="s">
        <v>214</v>
      </c>
      <c r="C279" s="16">
        <v>-115513382.93000001</v>
      </c>
      <c r="D279" s="16">
        <v>0</v>
      </c>
      <c r="E279" s="16">
        <v>0</v>
      </c>
    </row>
    <row r="280" spans="2:5" ht="15">
      <c r="B280" s="35" t="s">
        <v>215</v>
      </c>
      <c r="C280" s="16">
        <v>-176573914.93000001</v>
      </c>
      <c r="D280" s="16">
        <v>0</v>
      </c>
      <c r="E280" s="16">
        <v>0</v>
      </c>
    </row>
    <row r="281" spans="2:5" ht="15.75" customHeight="1">
      <c r="C281" s="83">
        <v>-189693909.37</v>
      </c>
      <c r="D281" s="148"/>
      <c r="E281" s="149"/>
    </row>
    <row r="284" spans="2:5" ht="24.75" customHeight="1">
      <c r="B284" s="81" t="s">
        <v>216</v>
      </c>
      <c r="C284" s="82" t="s">
        <v>8</v>
      </c>
      <c r="D284" s="14" t="s">
        <v>179</v>
      </c>
      <c r="E284" s="14" t="s">
        <v>39</v>
      </c>
    </row>
    <row r="285" spans="2:5" ht="15">
      <c r="B285" s="35" t="s">
        <v>217</v>
      </c>
      <c r="C285" s="16">
        <v>-1178027.83</v>
      </c>
      <c r="D285" s="64"/>
      <c r="E285" s="64"/>
    </row>
    <row r="286" spans="2:5" ht="15">
      <c r="B286" s="35" t="s">
        <v>218</v>
      </c>
      <c r="C286" s="16">
        <v>-1178027.83</v>
      </c>
      <c r="D286" s="30"/>
      <c r="E286" s="30"/>
    </row>
    <row r="287" spans="2:5" ht="15">
      <c r="B287" s="35" t="s">
        <v>219</v>
      </c>
      <c r="C287" s="16">
        <v>2.37</v>
      </c>
      <c r="D287" s="30"/>
      <c r="E287" s="30"/>
    </row>
    <row r="288" spans="2:5" ht="15">
      <c r="B288" s="35" t="s">
        <v>220</v>
      </c>
      <c r="C288" s="16">
        <v>2.37</v>
      </c>
      <c r="D288" s="30"/>
      <c r="E288" s="30"/>
    </row>
    <row r="289" spans="2:5">
      <c r="B289" s="29"/>
      <c r="C289" s="30"/>
      <c r="D289" s="30"/>
      <c r="E289" s="30"/>
    </row>
    <row r="290" spans="2:5">
      <c r="B290" s="29"/>
      <c r="C290" s="30"/>
      <c r="D290" s="30"/>
      <c r="E290" s="30"/>
    </row>
    <row r="291" spans="2:5">
      <c r="B291" s="31"/>
      <c r="C291" s="32"/>
      <c r="D291" s="32"/>
      <c r="E291" s="32"/>
    </row>
    <row r="292" spans="2:5" ht="16.5" customHeight="1">
      <c r="C292" s="82">
        <v>-1178025.46</v>
      </c>
      <c r="D292" s="148"/>
      <c r="E292" s="149"/>
    </row>
    <row r="293" spans="2:5" ht="22.5" customHeight="1"/>
    <row r="294" spans="2:5" ht="17.25" customHeight="1">
      <c r="B294" s="7" t="s">
        <v>221</v>
      </c>
    </row>
    <row r="296" spans="2:5" ht="26.25" customHeight="1">
      <c r="B296" s="81" t="s">
        <v>222</v>
      </c>
      <c r="C296" s="82" t="s">
        <v>8</v>
      </c>
      <c r="D296" s="14" t="s">
        <v>223</v>
      </c>
      <c r="E296" s="14" t="s">
        <v>224</v>
      </c>
    </row>
    <row r="297" spans="2:5" ht="15">
      <c r="B297" s="35" t="s">
        <v>225</v>
      </c>
      <c r="C297" s="16">
        <v>82864700.159999996</v>
      </c>
      <c r="D297" s="16">
        <v>42.042400000000001</v>
      </c>
      <c r="E297" s="16">
        <v>0</v>
      </c>
    </row>
    <row r="298" spans="2:5" ht="15">
      <c r="B298" s="35" t="s">
        <v>226</v>
      </c>
      <c r="C298" s="16">
        <v>13849224.460000001</v>
      </c>
      <c r="D298" s="16">
        <v>7.0266000000000002</v>
      </c>
      <c r="E298" s="16">
        <v>0</v>
      </c>
    </row>
    <row r="299" spans="2:5" ht="19.5" customHeight="1">
      <c r="B299" s="35" t="s">
        <v>227</v>
      </c>
      <c r="C299" s="16">
        <v>15264378.6</v>
      </c>
      <c r="D299" s="16">
        <v>7.7446000000000002</v>
      </c>
      <c r="E299" s="16">
        <v>0</v>
      </c>
    </row>
    <row r="300" spans="2:5" ht="15">
      <c r="B300" s="35" t="s">
        <v>228</v>
      </c>
      <c r="C300" s="16">
        <v>2767409.09</v>
      </c>
      <c r="D300" s="16">
        <v>1.4040999999999999</v>
      </c>
      <c r="E300" s="16">
        <v>0</v>
      </c>
    </row>
    <row r="301" spans="2:5" ht="15">
      <c r="B301" s="35" t="s">
        <v>229</v>
      </c>
      <c r="C301" s="16">
        <v>8704063.9499999993</v>
      </c>
      <c r="D301" s="16">
        <v>4.4161000000000001</v>
      </c>
      <c r="E301" s="16">
        <v>0</v>
      </c>
    </row>
    <row r="302" spans="2:5" ht="15">
      <c r="B302" s="35" t="s">
        <v>230</v>
      </c>
      <c r="C302" s="16">
        <v>5536444.2400000002</v>
      </c>
      <c r="D302" s="16">
        <v>2.8090000000000002</v>
      </c>
      <c r="E302" s="16">
        <v>0</v>
      </c>
    </row>
    <row r="303" spans="2:5" ht="15">
      <c r="B303" s="35" t="s">
        <v>231</v>
      </c>
      <c r="C303" s="16">
        <v>5654356</v>
      </c>
      <c r="D303" s="16">
        <v>2.8687999999999998</v>
      </c>
      <c r="E303" s="16">
        <v>0</v>
      </c>
    </row>
    <row r="304" spans="2:5" ht="15">
      <c r="B304" s="35" t="s">
        <v>232</v>
      </c>
      <c r="C304" s="16">
        <v>5429399.5199999996</v>
      </c>
      <c r="D304" s="16">
        <v>2.7547000000000001</v>
      </c>
      <c r="E304" s="16">
        <v>0</v>
      </c>
    </row>
    <row r="305" spans="2:5" ht="15">
      <c r="B305" s="35" t="s">
        <v>233</v>
      </c>
      <c r="C305" s="16">
        <v>3774686.4</v>
      </c>
      <c r="D305" s="16">
        <v>1.9151</v>
      </c>
      <c r="E305" s="16">
        <v>0</v>
      </c>
    </row>
    <row r="306" spans="2:5" ht="15">
      <c r="B306" s="35" t="s">
        <v>234</v>
      </c>
      <c r="C306" s="16">
        <v>365211.64</v>
      </c>
      <c r="D306" s="16">
        <v>0.18529999999999999</v>
      </c>
      <c r="E306" s="16">
        <v>0</v>
      </c>
    </row>
    <row r="307" spans="2:5" ht="15">
      <c r="B307" s="35" t="s">
        <v>235</v>
      </c>
      <c r="C307" s="16">
        <v>128813.34</v>
      </c>
      <c r="D307" s="16">
        <v>6.54E-2</v>
      </c>
      <c r="E307" s="16">
        <v>0</v>
      </c>
    </row>
    <row r="308" spans="2:5" ht="15">
      <c r="B308" s="35" t="s">
        <v>236</v>
      </c>
      <c r="C308" s="16">
        <v>265834.89</v>
      </c>
      <c r="D308" s="16">
        <v>0.13489999999999999</v>
      </c>
      <c r="E308" s="16">
        <v>0</v>
      </c>
    </row>
    <row r="309" spans="2:5" ht="15">
      <c r="B309" s="35" t="s">
        <v>237</v>
      </c>
      <c r="C309" s="16">
        <v>1689796.44</v>
      </c>
      <c r="D309" s="16">
        <v>0.85729999999999995</v>
      </c>
      <c r="E309" s="16">
        <v>0</v>
      </c>
    </row>
    <row r="310" spans="2:5" ht="15">
      <c r="B310" s="35" t="s">
        <v>238</v>
      </c>
      <c r="C310" s="16">
        <v>457318.13</v>
      </c>
      <c r="D310" s="16">
        <v>0.23200000000000001</v>
      </c>
      <c r="E310" s="16">
        <v>0</v>
      </c>
    </row>
    <row r="311" spans="2:5" ht="15">
      <c r="B311" s="35" t="s">
        <v>239</v>
      </c>
      <c r="C311" s="16">
        <v>59342.01</v>
      </c>
      <c r="D311" s="16">
        <v>3.0099999999999998E-2</v>
      </c>
      <c r="E311" s="16">
        <v>0</v>
      </c>
    </row>
    <row r="312" spans="2:5" ht="15">
      <c r="B312" s="35" t="s">
        <v>240</v>
      </c>
      <c r="C312" s="16">
        <v>162706.59</v>
      </c>
      <c r="D312" s="16">
        <v>8.2600000000000007E-2</v>
      </c>
      <c r="E312" s="16">
        <v>0</v>
      </c>
    </row>
    <row r="313" spans="2:5" ht="15">
      <c r="B313" s="35" t="s">
        <v>241</v>
      </c>
      <c r="C313" s="16">
        <v>1471.4</v>
      </c>
      <c r="D313" s="16">
        <v>6.9999999999999999E-4</v>
      </c>
      <c r="E313" s="16">
        <v>0</v>
      </c>
    </row>
    <row r="314" spans="2:5" ht="15">
      <c r="B314" s="35" t="s">
        <v>242</v>
      </c>
      <c r="C314" s="16">
        <v>2260</v>
      </c>
      <c r="D314" s="16">
        <v>1.1000000000000001E-3</v>
      </c>
      <c r="E314" s="16">
        <v>0</v>
      </c>
    </row>
    <row r="315" spans="2:5" ht="15">
      <c r="B315" s="35" t="s">
        <v>243</v>
      </c>
      <c r="C315" s="16">
        <v>49698.25</v>
      </c>
      <c r="D315" s="16">
        <v>2.52E-2</v>
      </c>
      <c r="E315" s="16">
        <v>0</v>
      </c>
    </row>
    <row r="316" spans="2:5" ht="15">
      <c r="B316" s="35" t="s">
        <v>244</v>
      </c>
      <c r="C316" s="16">
        <v>11887.48</v>
      </c>
      <c r="D316" s="16">
        <v>6.0000000000000001E-3</v>
      </c>
      <c r="E316" s="16">
        <v>0</v>
      </c>
    </row>
    <row r="317" spans="2:5" ht="15">
      <c r="B317" s="35" t="s">
        <v>245</v>
      </c>
      <c r="C317" s="16">
        <v>32682.799999999999</v>
      </c>
      <c r="D317" s="16">
        <v>1.66E-2</v>
      </c>
      <c r="E317" s="16">
        <v>0</v>
      </c>
    </row>
    <row r="318" spans="2:5" ht="15">
      <c r="B318" s="35" t="s">
        <v>246</v>
      </c>
      <c r="C318" s="16">
        <v>104388.75</v>
      </c>
      <c r="D318" s="16">
        <v>5.2999999999999999E-2</v>
      </c>
      <c r="E318" s="16">
        <v>0</v>
      </c>
    </row>
    <row r="319" spans="2:5" ht="15">
      <c r="B319" s="35" t="s">
        <v>247</v>
      </c>
      <c r="C319" s="16">
        <v>2992.8</v>
      </c>
      <c r="D319" s="16">
        <v>1.5E-3</v>
      </c>
      <c r="E319" s="16">
        <v>0</v>
      </c>
    </row>
    <row r="320" spans="2:5" ht="15">
      <c r="B320" s="35" t="s">
        <v>248</v>
      </c>
      <c r="C320" s="16">
        <v>442628.79</v>
      </c>
      <c r="D320" s="16">
        <v>0.22459999999999999</v>
      </c>
      <c r="E320" s="16">
        <v>0</v>
      </c>
    </row>
    <row r="321" spans="2:5" ht="15">
      <c r="B321" s="35" t="s">
        <v>249</v>
      </c>
      <c r="C321" s="16">
        <v>131349.62</v>
      </c>
      <c r="D321" s="16">
        <v>6.6600000000000006E-2</v>
      </c>
      <c r="E321" s="16">
        <v>0</v>
      </c>
    </row>
    <row r="322" spans="2:5" ht="15">
      <c r="B322" s="35" t="s">
        <v>250</v>
      </c>
      <c r="C322" s="16">
        <v>226455.93</v>
      </c>
      <c r="D322" s="16">
        <v>0.1149</v>
      </c>
      <c r="E322" s="16">
        <v>0</v>
      </c>
    </row>
    <row r="323" spans="2:5" ht="15">
      <c r="B323" s="35" t="s">
        <v>251</v>
      </c>
      <c r="C323" s="16">
        <v>178449.88</v>
      </c>
      <c r="D323" s="16">
        <v>9.0499999999999997E-2</v>
      </c>
      <c r="E323" s="16">
        <v>0</v>
      </c>
    </row>
    <row r="324" spans="2:5" ht="15">
      <c r="B324" s="35" t="s">
        <v>252</v>
      </c>
      <c r="C324" s="16">
        <v>438093.98</v>
      </c>
      <c r="D324" s="16">
        <v>0.2223</v>
      </c>
      <c r="E324" s="16">
        <v>0</v>
      </c>
    </row>
    <row r="325" spans="2:5" ht="15">
      <c r="B325" s="35" t="s">
        <v>253</v>
      </c>
      <c r="C325" s="16">
        <v>65262.1</v>
      </c>
      <c r="D325" s="16">
        <v>3.3099999999999997E-2</v>
      </c>
      <c r="E325" s="16">
        <v>0</v>
      </c>
    </row>
    <row r="326" spans="2:5" ht="15">
      <c r="B326" s="35" t="s">
        <v>254</v>
      </c>
      <c r="C326" s="16">
        <v>42757.63</v>
      </c>
      <c r="D326" s="16">
        <v>2.1700000000000001E-2</v>
      </c>
      <c r="E326" s="16">
        <v>0</v>
      </c>
    </row>
    <row r="327" spans="2:5" ht="15">
      <c r="B327" s="35" t="s">
        <v>255</v>
      </c>
      <c r="C327" s="16">
        <v>21500.04</v>
      </c>
      <c r="D327" s="16">
        <v>1.09E-2</v>
      </c>
      <c r="E327" s="16">
        <v>0</v>
      </c>
    </row>
    <row r="328" spans="2:5" ht="15">
      <c r="B328" s="35" t="s">
        <v>256</v>
      </c>
      <c r="C328" s="16">
        <v>414430.28</v>
      </c>
      <c r="D328" s="16">
        <v>0.21029999999999999</v>
      </c>
      <c r="E328" s="16">
        <v>0</v>
      </c>
    </row>
    <row r="329" spans="2:5" ht="15">
      <c r="B329" s="35" t="s">
        <v>257</v>
      </c>
      <c r="C329" s="16">
        <v>110253.22</v>
      </c>
      <c r="D329" s="16">
        <v>5.5899999999999998E-2</v>
      </c>
      <c r="E329" s="16">
        <v>0</v>
      </c>
    </row>
    <row r="330" spans="2:5" ht="15">
      <c r="B330" s="35" t="s">
        <v>258</v>
      </c>
      <c r="C330" s="16">
        <v>150</v>
      </c>
      <c r="D330" s="16">
        <v>1E-4</v>
      </c>
      <c r="E330" s="16">
        <v>0</v>
      </c>
    </row>
    <row r="331" spans="2:5" ht="15">
      <c r="B331" s="35" t="s">
        <v>259</v>
      </c>
      <c r="C331" s="16">
        <v>812314.39</v>
      </c>
      <c r="D331" s="16">
        <v>0.41210000000000002</v>
      </c>
      <c r="E331" s="16">
        <v>0</v>
      </c>
    </row>
    <row r="332" spans="2:5" ht="15">
      <c r="B332" s="35" t="s">
        <v>260</v>
      </c>
      <c r="C332" s="16">
        <v>195564.04</v>
      </c>
      <c r="D332" s="16">
        <v>9.9199999999999997E-2</v>
      </c>
      <c r="E332" s="16">
        <v>0</v>
      </c>
    </row>
    <row r="333" spans="2:5" ht="15">
      <c r="B333" s="35" t="s">
        <v>261</v>
      </c>
      <c r="C333" s="16">
        <v>36439.5</v>
      </c>
      <c r="D333" s="16">
        <v>1.8499999999999999E-2</v>
      </c>
      <c r="E333" s="16">
        <v>0</v>
      </c>
    </row>
    <row r="334" spans="2:5" ht="15">
      <c r="B334" s="35" t="s">
        <v>262</v>
      </c>
      <c r="C334" s="16">
        <v>66310.080000000002</v>
      </c>
      <c r="D334" s="16">
        <v>3.3599999999999998E-2</v>
      </c>
      <c r="E334" s="16">
        <v>0</v>
      </c>
    </row>
    <row r="335" spans="2:5" ht="15">
      <c r="B335" s="35" t="s">
        <v>263</v>
      </c>
      <c r="C335" s="16">
        <v>5000</v>
      </c>
      <c r="D335" s="16">
        <v>2.5000000000000001E-3</v>
      </c>
      <c r="E335" s="16">
        <v>0</v>
      </c>
    </row>
    <row r="336" spans="2:5" ht="15">
      <c r="B336" s="35" t="s">
        <v>264</v>
      </c>
      <c r="C336" s="16">
        <v>629574.04</v>
      </c>
      <c r="D336" s="16">
        <v>0.31940000000000002</v>
      </c>
      <c r="E336" s="16">
        <v>0</v>
      </c>
    </row>
    <row r="337" spans="2:5" ht="15">
      <c r="B337" s="35" t="s">
        <v>265</v>
      </c>
      <c r="C337" s="16">
        <v>49152.27</v>
      </c>
      <c r="D337" s="16">
        <v>2.4899999999999999E-2</v>
      </c>
      <c r="E337" s="16">
        <v>0</v>
      </c>
    </row>
    <row r="338" spans="2:5" ht="15">
      <c r="B338" s="35" t="s">
        <v>266</v>
      </c>
      <c r="C338" s="16">
        <v>24775.200000000001</v>
      </c>
      <c r="D338" s="16">
        <v>1.26E-2</v>
      </c>
      <c r="E338" s="16">
        <v>0</v>
      </c>
    </row>
    <row r="339" spans="2:5" ht="15">
      <c r="B339" s="35" t="s">
        <v>267</v>
      </c>
      <c r="C339" s="16">
        <v>124454.89</v>
      </c>
      <c r="D339" s="16">
        <v>6.3100000000000003E-2</v>
      </c>
      <c r="E339" s="16">
        <v>0</v>
      </c>
    </row>
    <row r="340" spans="2:5" ht="15">
      <c r="B340" s="35" t="s">
        <v>268</v>
      </c>
      <c r="C340" s="16">
        <v>14476.8</v>
      </c>
      <c r="D340" s="16">
        <v>7.3000000000000001E-3</v>
      </c>
      <c r="E340" s="16">
        <v>0</v>
      </c>
    </row>
    <row r="341" spans="2:5" ht="15">
      <c r="B341" s="35" t="s">
        <v>269</v>
      </c>
      <c r="C341" s="16">
        <v>144190.82</v>
      </c>
      <c r="D341" s="16">
        <v>7.3200000000000001E-2</v>
      </c>
      <c r="E341" s="16">
        <v>0</v>
      </c>
    </row>
    <row r="342" spans="2:5" ht="15">
      <c r="B342" s="35" t="s">
        <v>270</v>
      </c>
      <c r="C342" s="16">
        <v>17822.43</v>
      </c>
      <c r="D342" s="16">
        <v>8.9999999999999993E-3</v>
      </c>
      <c r="E342" s="16">
        <v>0</v>
      </c>
    </row>
    <row r="343" spans="2:5" ht="15">
      <c r="B343" s="35" t="s">
        <v>271</v>
      </c>
      <c r="C343" s="16">
        <v>2305536.4700000002</v>
      </c>
      <c r="D343" s="16">
        <v>1.1697</v>
      </c>
      <c r="E343" s="16">
        <v>0</v>
      </c>
    </row>
    <row r="344" spans="2:5" ht="15">
      <c r="B344" s="35" t="s">
        <v>272</v>
      </c>
      <c r="C344" s="16">
        <v>6491.24</v>
      </c>
      <c r="D344" s="16">
        <v>3.3E-3</v>
      </c>
      <c r="E344" s="16">
        <v>0</v>
      </c>
    </row>
    <row r="345" spans="2:5" ht="15">
      <c r="B345" s="35" t="s">
        <v>273</v>
      </c>
      <c r="C345" s="16">
        <v>177221.29</v>
      </c>
      <c r="D345" s="16">
        <v>8.9899999999999994E-2</v>
      </c>
      <c r="E345" s="16">
        <v>0</v>
      </c>
    </row>
    <row r="346" spans="2:5" ht="15">
      <c r="B346" s="35" t="s">
        <v>274</v>
      </c>
      <c r="C346" s="16">
        <v>435790.47</v>
      </c>
      <c r="D346" s="16">
        <v>0.22109999999999999</v>
      </c>
      <c r="E346" s="16">
        <v>0</v>
      </c>
    </row>
    <row r="347" spans="2:5" ht="15">
      <c r="B347" s="35" t="s">
        <v>275</v>
      </c>
      <c r="C347" s="16">
        <v>27299</v>
      </c>
      <c r="D347" s="16">
        <v>1.3899999999999999E-2</v>
      </c>
      <c r="E347" s="16">
        <v>0</v>
      </c>
    </row>
    <row r="348" spans="2:5" ht="15">
      <c r="B348" s="35" t="s">
        <v>276</v>
      </c>
      <c r="C348" s="16">
        <v>1743034.68</v>
      </c>
      <c r="D348" s="16">
        <v>0.88429999999999997</v>
      </c>
      <c r="E348" s="16">
        <v>0</v>
      </c>
    </row>
    <row r="349" spans="2:5" ht="15">
      <c r="B349" s="35" t="s">
        <v>277</v>
      </c>
      <c r="C349" s="16">
        <v>27377.39</v>
      </c>
      <c r="D349" s="16">
        <v>1.3899999999999999E-2</v>
      </c>
      <c r="E349" s="16">
        <v>0</v>
      </c>
    </row>
    <row r="350" spans="2:5" ht="15">
      <c r="B350" s="35" t="s">
        <v>278</v>
      </c>
      <c r="C350" s="16">
        <v>434718.26</v>
      </c>
      <c r="D350" s="16">
        <v>0.22059999999999999</v>
      </c>
      <c r="E350" s="16">
        <v>0</v>
      </c>
    </row>
    <row r="351" spans="2:5" ht="15">
      <c r="B351" s="35" t="s">
        <v>279</v>
      </c>
      <c r="C351" s="16">
        <v>164458.4</v>
      </c>
      <c r="D351" s="16">
        <v>8.3400000000000002E-2</v>
      </c>
      <c r="E351" s="16">
        <v>0</v>
      </c>
    </row>
    <row r="352" spans="2:5" ht="15">
      <c r="B352" s="35" t="s">
        <v>280</v>
      </c>
      <c r="C352" s="16">
        <v>1995.2</v>
      </c>
      <c r="D352" s="16">
        <v>1E-3</v>
      </c>
      <c r="E352" s="16">
        <v>0</v>
      </c>
    </row>
    <row r="353" spans="2:5" ht="15">
      <c r="B353" s="35" t="s">
        <v>281</v>
      </c>
      <c r="C353" s="16">
        <v>300000</v>
      </c>
      <c r="D353" s="16">
        <v>0.1522</v>
      </c>
      <c r="E353" s="16">
        <v>0</v>
      </c>
    </row>
    <row r="354" spans="2:5" ht="15">
      <c r="B354" s="35" t="s">
        <v>282</v>
      </c>
      <c r="C354" s="16">
        <v>1929547.26</v>
      </c>
      <c r="D354" s="16">
        <v>0.97899999999999998</v>
      </c>
      <c r="E354" s="16">
        <v>0</v>
      </c>
    </row>
    <row r="355" spans="2:5" ht="15">
      <c r="B355" s="35" t="s">
        <v>283</v>
      </c>
      <c r="C355" s="16">
        <v>515802</v>
      </c>
      <c r="D355" s="16">
        <v>0.26169999999999999</v>
      </c>
      <c r="E355" s="16">
        <v>0</v>
      </c>
    </row>
    <row r="356" spans="2:5" ht="15">
      <c r="B356" s="35" t="s">
        <v>284</v>
      </c>
      <c r="C356" s="16">
        <v>130373.2</v>
      </c>
      <c r="D356" s="16">
        <v>6.6100000000000006E-2</v>
      </c>
      <c r="E356" s="16">
        <v>0</v>
      </c>
    </row>
    <row r="357" spans="2:5" ht="15">
      <c r="B357" s="35" t="s">
        <v>285</v>
      </c>
      <c r="C357" s="16">
        <v>339113.55</v>
      </c>
      <c r="D357" s="16">
        <v>0.1721</v>
      </c>
      <c r="E357" s="16">
        <v>0</v>
      </c>
    </row>
    <row r="358" spans="2:5" ht="15">
      <c r="B358" s="35" t="s">
        <v>286</v>
      </c>
      <c r="C358" s="16">
        <v>3455601.2</v>
      </c>
      <c r="D358" s="16">
        <v>1.7532000000000001</v>
      </c>
      <c r="E358" s="16">
        <v>0</v>
      </c>
    </row>
    <row r="359" spans="2:5" ht="15">
      <c r="B359" s="35" t="s">
        <v>287</v>
      </c>
      <c r="C359" s="16">
        <v>10900</v>
      </c>
      <c r="D359" s="16">
        <v>5.4999999999999997E-3</v>
      </c>
      <c r="E359" s="16">
        <v>0</v>
      </c>
    </row>
    <row r="360" spans="2:5" ht="15">
      <c r="B360" s="35" t="s">
        <v>288</v>
      </c>
      <c r="C360" s="16">
        <v>290222.07</v>
      </c>
      <c r="D360" s="16">
        <v>0.1472</v>
      </c>
      <c r="E360" s="16">
        <v>0</v>
      </c>
    </row>
    <row r="361" spans="2:5" ht="15">
      <c r="B361" s="35" t="s">
        <v>289</v>
      </c>
      <c r="C361" s="16">
        <v>566651.05000000005</v>
      </c>
      <c r="D361" s="16">
        <v>0.28749999999999998</v>
      </c>
      <c r="E361" s="16">
        <v>0</v>
      </c>
    </row>
    <row r="362" spans="2:5" ht="15">
      <c r="B362" s="35" t="s">
        <v>290</v>
      </c>
      <c r="C362" s="16">
        <v>477240.66</v>
      </c>
      <c r="D362" s="16">
        <v>0.24210000000000001</v>
      </c>
      <c r="E362" s="16">
        <v>0</v>
      </c>
    </row>
    <row r="363" spans="2:5" ht="15">
      <c r="B363" s="35" t="s">
        <v>291</v>
      </c>
      <c r="C363" s="16">
        <v>4698</v>
      </c>
      <c r="D363" s="16">
        <v>2.3999999999999998E-3</v>
      </c>
      <c r="E363" s="16">
        <v>0</v>
      </c>
    </row>
    <row r="364" spans="2:5" ht="15">
      <c r="B364" s="35" t="s">
        <v>292</v>
      </c>
      <c r="C364" s="16">
        <v>1988703.19</v>
      </c>
      <c r="D364" s="16">
        <v>1.0089999999999999</v>
      </c>
      <c r="E364" s="16">
        <v>0</v>
      </c>
    </row>
    <row r="365" spans="2:5" ht="15">
      <c r="B365" s="35" t="s">
        <v>293</v>
      </c>
      <c r="C365" s="16">
        <v>333045.8</v>
      </c>
      <c r="D365" s="16">
        <v>0.16900000000000001</v>
      </c>
      <c r="E365" s="16">
        <v>0</v>
      </c>
    </row>
    <row r="366" spans="2:5" ht="15">
      <c r="B366" s="35" t="s">
        <v>294</v>
      </c>
      <c r="C366" s="16">
        <v>527287.68000000005</v>
      </c>
      <c r="D366" s="16">
        <v>0.26750000000000002</v>
      </c>
      <c r="E366" s="16">
        <v>0</v>
      </c>
    </row>
    <row r="367" spans="2:5" ht="15">
      <c r="B367" s="35" t="s">
        <v>295</v>
      </c>
      <c r="C367" s="16">
        <v>335612.24</v>
      </c>
      <c r="D367" s="16">
        <v>0.17030000000000001</v>
      </c>
      <c r="E367" s="16">
        <v>0</v>
      </c>
    </row>
    <row r="368" spans="2:5" ht="15">
      <c r="B368" s="35" t="s">
        <v>296</v>
      </c>
      <c r="C368" s="16">
        <v>851945</v>
      </c>
      <c r="D368" s="16">
        <v>0.43219999999999997</v>
      </c>
      <c r="E368" s="16">
        <v>0</v>
      </c>
    </row>
    <row r="369" spans="2:5" ht="15">
      <c r="B369" s="35" t="s">
        <v>297</v>
      </c>
      <c r="C369" s="16">
        <v>3543489.58</v>
      </c>
      <c r="D369" s="16">
        <v>1.7978000000000001</v>
      </c>
      <c r="E369" s="16">
        <v>0</v>
      </c>
    </row>
    <row r="370" spans="2:5" ht="15">
      <c r="B370" s="35" t="s">
        <v>298</v>
      </c>
      <c r="C370" s="16">
        <v>303796.5</v>
      </c>
      <c r="D370" s="16">
        <v>0.15409999999999999</v>
      </c>
      <c r="E370" s="16">
        <v>0</v>
      </c>
    </row>
    <row r="371" spans="2:5" ht="15">
      <c r="B371" s="35" t="s">
        <v>299</v>
      </c>
      <c r="C371" s="16">
        <v>310257.45</v>
      </c>
      <c r="D371" s="16">
        <v>0.15740000000000001</v>
      </c>
      <c r="E371" s="16">
        <v>0</v>
      </c>
    </row>
    <row r="372" spans="2:5" ht="15">
      <c r="B372" s="35" t="s">
        <v>300</v>
      </c>
      <c r="C372" s="16">
        <v>337032.28</v>
      </c>
      <c r="D372" s="16">
        <v>0.17100000000000001</v>
      </c>
      <c r="E372" s="16">
        <v>0</v>
      </c>
    </row>
    <row r="373" spans="2:5" ht="15">
      <c r="B373" s="35" t="s">
        <v>301</v>
      </c>
      <c r="C373" s="16">
        <v>1948.8</v>
      </c>
      <c r="D373" s="16">
        <v>1E-3</v>
      </c>
      <c r="E373" s="16">
        <v>0</v>
      </c>
    </row>
    <row r="374" spans="2:5" ht="15">
      <c r="B374" s="35" t="s">
        <v>302</v>
      </c>
      <c r="C374" s="16">
        <v>36421.910000000003</v>
      </c>
      <c r="D374" s="16">
        <v>1.8499999999999999E-2</v>
      </c>
      <c r="E374" s="16">
        <v>0</v>
      </c>
    </row>
    <row r="375" spans="2:5" ht="15">
      <c r="B375" s="35" t="s">
        <v>303</v>
      </c>
      <c r="C375" s="16">
        <v>101789.8</v>
      </c>
      <c r="D375" s="16">
        <v>5.16E-2</v>
      </c>
      <c r="E375" s="16">
        <v>0</v>
      </c>
    </row>
    <row r="376" spans="2:5" ht="15">
      <c r="B376" s="35" t="s">
        <v>304</v>
      </c>
      <c r="C376" s="16">
        <v>118035.5</v>
      </c>
      <c r="D376" s="16">
        <v>5.9900000000000002E-2</v>
      </c>
      <c r="E376" s="16">
        <v>0</v>
      </c>
    </row>
    <row r="377" spans="2:5" ht="15">
      <c r="B377" s="35" t="s">
        <v>305</v>
      </c>
      <c r="C377" s="16">
        <v>320564.3</v>
      </c>
      <c r="D377" s="16">
        <v>0.16259999999999999</v>
      </c>
      <c r="E377" s="16">
        <v>0</v>
      </c>
    </row>
    <row r="378" spans="2:5" ht="15">
      <c r="B378" s="35" t="s">
        <v>306</v>
      </c>
      <c r="C378" s="16">
        <v>45656.77</v>
      </c>
      <c r="D378" s="16">
        <v>2.3199999999999998E-2</v>
      </c>
      <c r="E378" s="16">
        <v>0</v>
      </c>
    </row>
    <row r="379" spans="2:5" ht="15">
      <c r="B379" s="35" t="s">
        <v>307</v>
      </c>
      <c r="C379" s="16">
        <v>111001.9</v>
      </c>
      <c r="D379" s="16">
        <v>5.6300000000000003E-2</v>
      </c>
      <c r="E379" s="16">
        <v>0</v>
      </c>
    </row>
    <row r="380" spans="2:5" ht="15">
      <c r="B380" s="35" t="s">
        <v>308</v>
      </c>
      <c r="C380" s="16">
        <v>789921</v>
      </c>
      <c r="D380" s="16">
        <v>0.40079999999999999</v>
      </c>
      <c r="E380" s="16">
        <v>0</v>
      </c>
    </row>
    <row r="381" spans="2:5" ht="15">
      <c r="B381" s="35" t="s">
        <v>309</v>
      </c>
      <c r="C381" s="16">
        <v>840416.33</v>
      </c>
      <c r="D381" s="16">
        <v>0.4264</v>
      </c>
      <c r="E381" s="16">
        <v>0</v>
      </c>
    </row>
    <row r="382" spans="2:5" ht="15">
      <c r="B382" s="35" t="s">
        <v>310</v>
      </c>
      <c r="C382" s="16">
        <v>1541313.01</v>
      </c>
      <c r="D382" s="16">
        <v>0.78200000000000003</v>
      </c>
      <c r="E382" s="16">
        <v>0</v>
      </c>
    </row>
    <row r="383" spans="2:5" ht="15">
      <c r="B383" s="35" t="s">
        <v>311</v>
      </c>
      <c r="C383" s="16">
        <v>53315.97</v>
      </c>
      <c r="D383" s="16">
        <v>2.7099999999999999E-2</v>
      </c>
      <c r="E383" s="16">
        <v>0</v>
      </c>
    </row>
    <row r="384" spans="2:5" ht="15">
      <c r="B384" s="35" t="s">
        <v>312</v>
      </c>
      <c r="C384" s="16">
        <v>1355504.35</v>
      </c>
      <c r="D384" s="16">
        <v>0.68769999999999998</v>
      </c>
      <c r="E384" s="16">
        <v>0</v>
      </c>
    </row>
    <row r="385" spans="2:5" ht="15">
      <c r="B385" s="35" t="s">
        <v>313</v>
      </c>
      <c r="C385" s="16">
        <v>2391148.6800000002</v>
      </c>
      <c r="D385" s="16">
        <v>1.2132000000000001</v>
      </c>
      <c r="E385" s="16">
        <v>0</v>
      </c>
    </row>
    <row r="386" spans="2:5" ht="15">
      <c r="B386" s="35" t="s">
        <v>314</v>
      </c>
      <c r="C386" s="16">
        <v>100000</v>
      </c>
      <c r="D386" s="16">
        <v>5.0700000000000002E-2</v>
      </c>
      <c r="E386" s="16">
        <v>0</v>
      </c>
    </row>
    <row r="387" spans="2:5" ht="15">
      <c r="B387" s="35" t="s">
        <v>315</v>
      </c>
      <c r="C387" s="16">
        <v>4552791.9000000004</v>
      </c>
      <c r="D387" s="16">
        <v>2.3098999999999998</v>
      </c>
      <c r="E387" s="16">
        <v>0</v>
      </c>
    </row>
    <row r="388" spans="2:5" ht="15">
      <c r="B388" s="35" t="s">
        <v>316</v>
      </c>
      <c r="C388" s="16">
        <v>200000</v>
      </c>
      <c r="D388" s="16">
        <v>0.10150000000000001</v>
      </c>
      <c r="E388" s="16">
        <v>0</v>
      </c>
    </row>
    <row r="389" spans="2:5" ht="15">
      <c r="B389" s="35" t="s">
        <v>317</v>
      </c>
      <c r="C389" s="16">
        <v>232437.38</v>
      </c>
      <c r="D389" s="16">
        <v>0.1179</v>
      </c>
      <c r="E389" s="16">
        <v>0</v>
      </c>
    </row>
    <row r="390" spans="2:5" ht="15">
      <c r="B390" s="35" t="s">
        <v>318</v>
      </c>
      <c r="C390" s="16">
        <v>1715941.67</v>
      </c>
      <c r="D390" s="16">
        <v>0.87060000000000004</v>
      </c>
      <c r="E390" s="16">
        <v>0</v>
      </c>
    </row>
    <row r="391" spans="2:5" ht="15">
      <c r="B391" s="35" t="s">
        <v>319</v>
      </c>
      <c r="C391" s="16">
        <v>21639.86</v>
      </c>
      <c r="D391" s="16">
        <v>1.0999999999999999E-2</v>
      </c>
      <c r="E391" s="16">
        <v>0</v>
      </c>
    </row>
    <row r="392" spans="2:5" ht="15">
      <c r="B392" s="35" t="s">
        <v>320</v>
      </c>
      <c r="C392" s="16">
        <v>1946620.95</v>
      </c>
      <c r="D392" s="16">
        <v>0.98760000000000003</v>
      </c>
      <c r="E392" s="16">
        <v>0</v>
      </c>
    </row>
    <row r="393" spans="2:5" ht="15">
      <c r="B393" s="35" t="s">
        <v>321</v>
      </c>
      <c r="C393" s="16">
        <v>477500.44</v>
      </c>
      <c r="D393" s="16">
        <v>0.24229999999999999</v>
      </c>
      <c r="E393" s="16">
        <v>0</v>
      </c>
    </row>
    <row r="394" spans="2:5" ht="15">
      <c r="B394" s="35" t="s">
        <v>322</v>
      </c>
      <c r="C394" s="16">
        <v>204872.39</v>
      </c>
      <c r="D394" s="16">
        <v>0.10390000000000001</v>
      </c>
      <c r="E394" s="16">
        <v>0</v>
      </c>
    </row>
    <row r="395" spans="2:5" ht="15">
      <c r="B395" s="35" t="s">
        <v>323</v>
      </c>
      <c r="C395" s="16">
        <v>8127.89</v>
      </c>
      <c r="D395" s="16">
        <v>4.1000000000000003E-3</v>
      </c>
      <c r="E395" s="16">
        <v>0</v>
      </c>
    </row>
    <row r="396" spans="2:5" ht="15">
      <c r="B396" s="35" t="s">
        <v>324</v>
      </c>
      <c r="C396" s="16">
        <v>48603.96</v>
      </c>
      <c r="D396" s="16">
        <v>2.47E-2</v>
      </c>
      <c r="E396" s="16">
        <v>0</v>
      </c>
    </row>
    <row r="397" spans="2:5" ht="15">
      <c r="B397" s="35" t="s">
        <v>325</v>
      </c>
      <c r="C397" s="16">
        <v>3033685.91</v>
      </c>
      <c r="D397" s="16">
        <v>1.5391999999999999</v>
      </c>
      <c r="E397" s="16">
        <v>0</v>
      </c>
    </row>
    <row r="398" spans="2:5" ht="15">
      <c r="B398" s="35" t="s">
        <v>326</v>
      </c>
      <c r="C398" s="16">
        <v>591457.18000000005</v>
      </c>
      <c r="D398" s="16">
        <v>0.30009999999999998</v>
      </c>
      <c r="E398" s="16">
        <v>0</v>
      </c>
    </row>
    <row r="399" spans="2:5" ht="15">
      <c r="B399" s="35" t="s">
        <v>327</v>
      </c>
      <c r="C399" s="16">
        <v>466578.17</v>
      </c>
      <c r="D399" s="16">
        <v>0.23669999999999999</v>
      </c>
      <c r="E399" s="16">
        <v>0</v>
      </c>
    </row>
    <row r="400" spans="2:5" ht="15">
      <c r="B400" s="35" t="s">
        <v>328</v>
      </c>
      <c r="C400" s="16">
        <v>74720.95</v>
      </c>
      <c r="D400" s="16">
        <v>3.7900000000000003E-2</v>
      </c>
      <c r="E400" s="16">
        <v>0</v>
      </c>
    </row>
    <row r="401" spans="2:5" ht="15">
      <c r="B401" s="35" t="s">
        <v>329</v>
      </c>
      <c r="C401" s="16">
        <v>705.46</v>
      </c>
      <c r="D401" s="16">
        <v>4.0000000000000002E-4</v>
      </c>
      <c r="E401" s="16">
        <v>0</v>
      </c>
    </row>
    <row r="402" spans="2:5" ht="15">
      <c r="B402" s="35" t="s">
        <v>330</v>
      </c>
      <c r="C402" s="16">
        <v>52453.4</v>
      </c>
      <c r="D402" s="16">
        <v>2.6599999999999999E-2</v>
      </c>
      <c r="E402" s="16">
        <v>0</v>
      </c>
    </row>
    <row r="403" spans="2:5" ht="15">
      <c r="B403" s="35" t="s">
        <v>331</v>
      </c>
      <c r="C403" s="16">
        <v>604328.81000000006</v>
      </c>
      <c r="D403" s="16">
        <v>0.30659999999999998</v>
      </c>
      <c r="E403" s="16">
        <v>0</v>
      </c>
    </row>
    <row r="404" spans="2:5" ht="15">
      <c r="B404" s="35" t="s">
        <v>332</v>
      </c>
      <c r="C404" s="16">
        <v>53207.61</v>
      </c>
      <c r="D404" s="16">
        <v>2.7E-2</v>
      </c>
      <c r="E404" s="16">
        <v>0</v>
      </c>
    </row>
    <row r="405" spans="2:5" ht="15">
      <c r="B405" s="35" t="s">
        <v>333</v>
      </c>
      <c r="C405" s="16">
        <v>11743.63</v>
      </c>
      <c r="D405" s="16">
        <v>6.0000000000000001E-3</v>
      </c>
      <c r="E405" s="16">
        <v>0</v>
      </c>
    </row>
    <row r="406" spans="2:5" ht="15">
      <c r="B406" s="35" t="s">
        <v>334</v>
      </c>
      <c r="C406" s="16">
        <v>38340.83</v>
      </c>
      <c r="D406" s="16">
        <v>1.95E-2</v>
      </c>
      <c r="E406" s="16">
        <v>0</v>
      </c>
    </row>
    <row r="407" spans="2:5" ht="15">
      <c r="B407" s="35" t="s">
        <v>335</v>
      </c>
      <c r="C407" s="16">
        <v>154314.42000000001</v>
      </c>
      <c r="D407" s="16">
        <v>7.8299999999999995E-2</v>
      </c>
      <c r="E407" s="16">
        <v>0</v>
      </c>
    </row>
    <row r="408" spans="2:5" ht="15">
      <c r="B408" s="35" t="s">
        <v>336</v>
      </c>
      <c r="C408" s="16">
        <v>398459.27</v>
      </c>
      <c r="D408" s="16">
        <v>0.20219999999999999</v>
      </c>
      <c r="E408" s="16">
        <v>0</v>
      </c>
    </row>
    <row r="409" spans="2:5" ht="15">
      <c r="B409" s="35" t="s">
        <v>337</v>
      </c>
      <c r="C409" s="16">
        <v>1144978.25</v>
      </c>
      <c r="D409" s="16">
        <v>0.58089999999999997</v>
      </c>
      <c r="E409" s="16">
        <v>0</v>
      </c>
    </row>
    <row r="410" spans="2:5" ht="15">
      <c r="B410" s="36" t="s">
        <v>338</v>
      </c>
      <c r="C410" s="16">
        <v>11600</v>
      </c>
      <c r="D410" s="16">
        <v>5.8999999999999999E-3</v>
      </c>
      <c r="E410" s="16">
        <v>0</v>
      </c>
    </row>
    <row r="411" spans="2:5" ht="15.75" customHeight="1">
      <c r="C411" s="27">
        <v>197097862.63</v>
      </c>
      <c r="D411" s="27">
        <v>100</v>
      </c>
      <c r="E411" s="14"/>
    </row>
    <row r="415" spans="2:5">
      <c r="B415" s="7" t="s">
        <v>339</v>
      </c>
    </row>
    <row r="417" spans="2:7" ht="28.5" customHeight="1">
      <c r="B417" s="51" t="s">
        <v>340</v>
      </c>
      <c r="C417" s="52" t="s">
        <v>48</v>
      </c>
      <c r="D417" s="77" t="s">
        <v>49</v>
      </c>
      <c r="E417" s="77" t="s">
        <v>341</v>
      </c>
      <c r="F417" s="84" t="s">
        <v>9</v>
      </c>
      <c r="G417" s="52" t="s">
        <v>165</v>
      </c>
    </row>
    <row r="418" spans="2:7" ht="15">
      <c r="B418" s="35" t="s">
        <v>342</v>
      </c>
      <c r="C418" s="16">
        <v>8657.77</v>
      </c>
      <c r="D418" s="16">
        <v>8657.77</v>
      </c>
      <c r="E418" s="16">
        <v>0</v>
      </c>
      <c r="F418" s="16">
        <v>0</v>
      </c>
      <c r="G418" s="16">
        <v>0</v>
      </c>
    </row>
    <row r="419" spans="2:7" ht="15">
      <c r="B419" s="35" t="s">
        <v>343</v>
      </c>
      <c r="C419" s="16">
        <v>-117756338.12</v>
      </c>
      <c r="D419" s="16">
        <v>-117756338.12</v>
      </c>
      <c r="E419" s="16">
        <v>0</v>
      </c>
      <c r="F419" s="16">
        <v>0</v>
      </c>
      <c r="G419" s="16">
        <v>0</v>
      </c>
    </row>
    <row r="420" spans="2:7" ht="15">
      <c r="B420" s="35" t="s">
        <v>344</v>
      </c>
      <c r="C420" s="16">
        <v>-12525612.390000001</v>
      </c>
      <c r="D420" s="16">
        <v>-16066860</v>
      </c>
      <c r="E420" s="16">
        <v>-3541247.61</v>
      </c>
      <c r="F420" s="16">
        <v>0</v>
      </c>
      <c r="G420" s="16">
        <v>0</v>
      </c>
    </row>
    <row r="421" spans="2:7" ht="15">
      <c r="B421" s="35" t="s">
        <v>345</v>
      </c>
      <c r="C421" s="16">
        <v>-30382416.190000001</v>
      </c>
      <c r="D421" s="16">
        <v>-36160264.18</v>
      </c>
      <c r="E421" s="16">
        <v>-5777847.9900000002</v>
      </c>
      <c r="F421" s="16">
        <v>0</v>
      </c>
      <c r="G421" s="16">
        <v>0</v>
      </c>
    </row>
    <row r="422" spans="2:7" ht="15">
      <c r="B422" s="35" t="s">
        <v>346</v>
      </c>
      <c r="C422" s="16">
        <v>-2592790.5499999998</v>
      </c>
      <c r="D422" s="16">
        <v>-3190886.55</v>
      </c>
      <c r="E422" s="16">
        <v>-598096</v>
      </c>
      <c r="F422" s="16">
        <v>0</v>
      </c>
      <c r="G422" s="16">
        <v>0</v>
      </c>
    </row>
    <row r="423" spans="2:7" ht="15">
      <c r="B423" s="35" t="s">
        <v>347</v>
      </c>
      <c r="C423" s="16">
        <v>-6322493.5599999996</v>
      </c>
      <c r="D423" s="16">
        <v>-7419480.7999999998</v>
      </c>
      <c r="E423" s="16">
        <v>-1096987.24</v>
      </c>
      <c r="F423" s="16">
        <v>0</v>
      </c>
      <c r="G423" s="16">
        <v>0</v>
      </c>
    </row>
    <row r="424" spans="2:7" ht="15">
      <c r="B424" s="35" t="s">
        <v>348</v>
      </c>
      <c r="C424" s="16">
        <v>-3400537.37</v>
      </c>
      <c r="D424" s="16">
        <v>-3400537.37</v>
      </c>
      <c r="E424" s="16">
        <v>0</v>
      </c>
      <c r="F424" s="16">
        <v>0</v>
      </c>
      <c r="G424" s="16">
        <v>0</v>
      </c>
    </row>
    <row r="425" spans="2:7" ht="15">
      <c r="B425" s="35" t="s">
        <v>349</v>
      </c>
      <c r="C425" s="16">
        <v>-13333333.32</v>
      </c>
      <c r="D425" s="16">
        <v>-13333333.32</v>
      </c>
      <c r="E425" s="16">
        <v>0</v>
      </c>
      <c r="F425" s="16">
        <v>0</v>
      </c>
      <c r="G425" s="16">
        <v>0</v>
      </c>
    </row>
    <row r="426" spans="2:7" ht="15">
      <c r="B426" s="35" t="s">
        <v>350</v>
      </c>
      <c r="C426" s="16">
        <v>-567002</v>
      </c>
      <c r="D426" s="16">
        <v>-654087.78</v>
      </c>
      <c r="E426" s="16">
        <v>-87085.78</v>
      </c>
      <c r="F426" s="16">
        <v>0</v>
      </c>
      <c r="G426" s="16">
        <v>0</v>
      </c>
    </row>
    <row r="427" spans="2:7" ht="15">
      <c r="B427" s="35" t="s">
        <v>351</v>
      </c>
      <c r="C427" s="16">
        <v>-200000</v>
      </c>
      <c r="D427" s="16">
        <v>-612914.22</v>
      </c>
      <c r="E427" s="16">
        <v>-412914.22</v>
      </c>
      <c r="F427" s="16">
        <v>0</v>
      </c>
      <c r="G427" s="16">
        <v>0</v>
      </c>
    </row>
    <row r="428" spans="2:7" ht="15">
      <c r="B428" s="35" t="s">
        <v>352</v>
      </c>
      <c r="C428" s="16">
        <v>-23607791.079999998</v>
      </c>
      <c r="D428" s="16">
        <v>-23607791.079999998</v>
      </c>
      <c r="E428" s="16">
        <v>0</v>
      </c>
      <c r="F428" s="16">
        <v>0</v>
      </c>
      <c r="G428" s="16">
        <v>0</v>
      </c>
    </row>
    <row r="429" spans="2:7" ht="15">
      <c r="B429" s="35" t="s">
        <v>353</v>
      </c>
      <c r="C429" s="16">
        <v>-87890726.579999998</v>
      </c>
      <c r="D429" s="16">
        <v>-87890726.579999998</v>
      </c>
      <c r="E429" s="16">
        <v>0</v>
      </c>
      <c r="F429" s="16">
        <v>0</v>
      </c>
      <c r="G429" s="16">
        <v>0</v>
      </c>
    </row>
    <row r="430" spans="2:7" ht="15">
      <c r="B430" s="35" t="s">
        <v>354</v>
      </c>
      <c r="C430" s="16">
        <v>-2118785.91</v>
      </c>
      <c r="D430" s="16">
        <v>-2118785.91</v>
      </c>
      <c r="E430" s="16">
        <v>0</v>
      </c>
      <c r="F430" s="16">
        <v>0</v>
      </c>
      <c r="G430" s="16">
        <v>0</v>
      </c>
    </row>
    <row r="431" spans="2:7" ht="15">
      <c r="B431" s="35" t="s">
        <v>355</v>
      </c>
      <c r="C431" s="16">
        <v>-39361459.159999996</v>
      </c>
      <c r="D431" s="16">
        <v>-39361459.159999996</v>
      </c>
      <c r="E431" s="16">
        <v>0</v>
      </c>
      <c r="F431" s="16">
        <v>0</v>
      </c>
      <c r="G431" s="16">
        <v>0</v>
      </c>
    </row>
    <row r="432" spans="2:7" ht="15">
      <c r="B432" s="35" t="s">
        <v>356</v>
      </c>
      <c r="C432" s="16">
        <v>-16705510.050000001</v>
      </c>
      <c r="D432" s="16">
        <v>-16705510.050000001</v>
      </c>
      <c r="E432" s="16">
        <v>0</v>
      </c>
      <c r="F432" s="16">
        <v>0</v>
      </c>
      <c r="G432" s="16">
        <v>0</v>
      </c>
    </row>
    <row r="433" spans="2:7" ht="15">
      <c r="B433" s="35" t="s">
        <v>357</v>
      </c>
      <c r="C433" s="16">
        <v>-17861076</v>
      </c>
      <c r="D433" s="16">
        <v>-17861076</v>
      </c>
      <c r="E433" s="16">
        <v>0</v>
      </c>
      <c r="F433" s="16">
        <v>0</v>
      </c>
      <c r="G433" s="16">
        <v>0</v>
      </c>
    </row>
    <row r="434" spans="2:7" ht="15">
      <c r="B434" s="35" t="s">
        <v>358</v>
      </c>
      <c r="C434" s="16">
        <v>-49762901.420000002</v>
      </c>
      <c r="D434" s="16">
        <v>-49762901.420000002</v>
      </c>
      <c r="E434" s="16">
        <v>0</v>
      </c>
      <c r="F434" s="16">
        <v>0</v>
      </c>
      <c r="G434" s="16">
        <v>0</v>
      </c>
    </row>
    <row r="435" spans="2:7" ht="15">
      <c r="B435" s="35" t="s">
        <v>359</v>
      </c>
      <c r="C435" s="16">
        <v>-5228003.78</v>
      </c>
      <c r="D435" s="16">
        <v>-5228003.78</v>
      </c>
      <c r="E435" s="16">
        <v>0</v>
      </c>
      <c r="F435" s="16">
        <v>0</v>
      </c>
      <c r="G435" s="16">
        <v>0</v>
      </c>
    </row>
    <row r="436" spans="2:7" ht="15">
      <c r="B436" s="35" t="s">
        <v>360</v>
      </c>
      <c r="C436" s="16">
        <v>-549100</v>
      </c>
      <c r="D436" s="16">
        <v>-549100</v>
      </c>
      <c r="E436" s="16">
        <v>0</v>
      </c>
      <c r="F436" s="16">
        <v>0</v>
      </c>
      <c r="G436" s="16">
        <v>0</v>
      </c>
    </row>
    <row r="437" spans="2:7" ht="15">
      <c r="B437" s="35" t="s">
        <v>361</v>
      </c>
      <c r="C437" s="16">
        <v>-250000</v>
      </c>
      <c r="D437" s="16">
        <v>-250000</v>
      </c>
      <c r="E437" s="16">
        <v>0</v>
      </c>
      <c r="F437" s="16">
        <v>0</v>
      </c>
      <c r="G437" s="16">
        <v>0</v>
      </c>
    </row>
    <row r="438" spans="2:7" ht="15">
      <c r="B438" s="35" t="s">
        <v>362</v>
      </c>
      <c r="C438" s="16">
        <v>-178652.1</v>
      </c>
      <c r="D438" s="16">
        <v>-178652.1</v>
      </c>
      <c r="E438" s="16">
        <v>0</v>
      </c>
      <c r="F438" s="16">
        <v>0</v>
      </c>
      <c r="G438" s="16">
        <v>0</v>
      </c>
    </row>
    <row r="439" spans="2:7" ht="15">
      <c r="B439" s="36" t="s">
        <v>363</v>
      </c>
      <c r="C439" s="16">
        <v>-3364</v>
      </c>
      <c r="D439" s="16">
        <v>-3364</v>
      </c>
      <c r="E439" s="16">
        <v>0</v>
      </c>
      <c r="F439" s="16">
        <v>0</v>
      </c>
      <c r="G439" s="16">
        <v>0</v>
      </c>
    </row>
    <row r="440" spans="2:7" ht="19.5" customHeight="1">
      <c r="C440" s="83">
        <v>-430589235.81</v>
      </c>
      <c r="D440" s="83">
        <v>-442103414.64999998</v>
      </c>
      <c r="E440" s="83">
        <v>-11514178.84</v>
      </c>
      <c r="F440" s="85"/>
      <c r="G440" s="86"/>
    </row>
    <row r="442" spans="2:7">
      <c r="B442" s="87"/>
      <c r="C442" s="87"/>
      <c r="D442" s="87"/>
      <c r="E442" s="87"/>
      <c r="F442" s="87"/>
    </row>
    <row r="443" spans="2:7" ht="27" customHeight="1">
      <c r="B443" s="81" t="s">
        <v>364</v>
      </c>
      <c r="C443" s="82" t="s">
        <v>48</v>
      </c>
      <c r="D443" s="14" t="s">
        <v>49</v>
      </c>
      <c r="E443" s="14" t="s">
        <v>341</v>
      </c>
      <c r="F443" s="88" t="s">
        <v>165</v>
      </c>
    </row>
    <row r="444" spans="2:7" ht="15">
      <c r="B444" s="35" t="s">
        <v>365</v>
      </c>
      <c r="C444" s="16">
        <v>9403287.0899999999</v>
      </c>
      <c r="D444" s="16">
        <v>6225927.7999999998</v>
      </c>
      <c r="E444" s="16">
        <v>-3177359.29</v>
      </c>
      <c r="F444" s="16">
        <v>0</v>
      </c>
    </row>
    <row r="445" spans="2:7" ht="15">
      <c r="B445" s="35" t="s">
        <v>366</v>
      </c>
      <c r="C445" s="16">
        <v>-2232.36</v>
      </c>
      <c r="D445" s="16">
        <v>-2232.36</v>
      </c>
      <c r="E445" s="16">
        <v>0</v>
      </c>
      <c r="F445" s="16">
        <v>0</v>
      </c>
    </row>
    <row r="446" spans="2:7" ht="15">
      <c r="B446" s="35" t="s">
        <v>367</v>
      </c>
      <c r="C446" s="16">
        <v>5906463.0199999996</v>
      </c>
      <c r="D446" s="16">
        <v>5906463.0199999996</v>
      </c>
      <c r="E446" s="16">
        <v>0</v>
      </c>
      <c r="F446" s="16">
        <v>0</v>
      </c>
    </row>
    <row r="447" spans="2:7" ht="15">
      <c r="B447" s="35" t="s">
        <v>368</v>
      </c>
      <c r="C447" s="16">
        <v>3420830.03</v>
      </c>
      <c r="D447" s="16">
        <v>3420830.03</v>
      </c>
      <c r="E447" s="16">
        <v>0</v>
      </c>
      <c r="F447" s="16">
        <v>0</v>
      </c>
    </row>
    <row r="448" spans="2:7" ht="15">
      <c r="B448" s="35" t="s">
        <v>369</v>
      </c>
      <c r="C448" s="16">
        <v>3551245.05</v>
      </c>
      <c r="D448" s="16">
        <v>3551245.05</v>
      </c>
      <c r="E448" s="16">
        <v>0</v>
      </c>
      <c r="F448" s="16">
        <v>0</v>
      </c>
    </row>
    <row r="449" spans="2:6" ht="15">
      <c r="B449" s="35" t="s">
        <v>370</v>
      </c>
      <c r="C449" s="16">
        <v>3010412.17</v>
      </c>
      <c r="D449" s="16">
        <v>3010412.17</v>
      </c>
      <c r="E449" s="16">
        <v>0</v>
      </c>
      <c r="F449" s="16">
        <v>0</v>
      </c>
    </row>
    <row r="450" spans="2:6" ht="15">
      <c r="B450" s="35" t="s">
        <v>371</v>
      </c>
      <c r="C450" s="16">
        <v>3083863.41</v>
      </c>
      <c r="D450" s="16">
        <v>3083863.41</v>
      </c>
      <c r="E450" s="16">
        <v>0</v>
      </c>
      <c r="F450" s="16">
        <v>0</v>
      </c>
    </row>
    <row r="451" spans="2:6" ht="15">
      <c r="B451" s="35" t="s">
        <v>372</v>
      </c>
      <c r="C451" s="16">
        <v>3256646.75</v>
      </c>
      <c r="D451" s="16">
        <v>3918317.38</v>
      </c>
      <c r="E451" s="16">
        <v>661670.63</v>
      </c>
      <c r="F451" s="16">
        <v>0</v>
      </c>
    </row>
    <row r="452" spans="2:6" ht="15">
      <c r="B452" s="35" t="s">
        <v>373</v>
      </c>
      <c r="C452" s="16">
        <v>8255944.79</v>
      </c>
      <c r="D452" s="16">
        <v>8190672.5599999996</v>
      </c>
      <c r="E452" s="16">
        <v>-65272.23</v>
      </c>
      <c r="F452" s="16">
        <v>0</v>
      </c>
    </row>
    <row r="453" spans="2:6" ht="15">
      <c r="B453" s="35" t="s">
        <v>374</v>
      </c>
      <c r="C453" s="16">
        <v>16471067.77</v>
      </c>
      <c r="D453" s="16">
        <v>16471067.77</v>
      </c>
      <c r="E453" s="16">
        <v>0</v>
      </c>
      <c r="F453" s="16">
        <v>0</v>
      </c>
    </row>
    <row r="454" spans="2:6" ht="15">
      <c r="B454" s="35" t="s">
        <v>375</v>
      </c>
      <c r="C454" s="16">
        <v>23811996.640000001</v>
      </c>
      <c r="D454" s="16">
        <v>23811996.640000001</v>
      </c>
      <c r="E454" s="16">
        <v>0</v>
      </c>
      <c r="F454" s="16">
        <v>0</v>
      </c>
    </row>
    <row r="455" spans="2:6" ht="15">
      <c r="B455" s="35" t="s">
        <v>376</v>
      </c>
      <c r="C455" s="16">
        <v>18329718.530000001</v>
      </c>
      <c r="D455" s="16">
        <v>18322758.530000001</v>
      </c>
      <c r="E455" s="16">
        <v>-6960</v>
      </c>
      <c r="F455" s="16">
        <v>0</v>
      </c>
    </row>
    <row r="456" spans="2:6" ht="15">
      <c r="B456" s="35" t="s">
        <v>377</v>
      </c>
      <c r="C456" s="16">
        <v>11437507.779999999</v>
      </c>
      <c r="D456" s="16">
        <v>11437507.779999999</v>
      </c>
      <c r="E456" s="16">
        <v>0</v>
      </c>
      <c r="F456" s="16">
        <v>0</v>
      </c>
    </row>
    <row r="457" spans="2:6" ht="15">
      <c r="B457" s="35" t="s">
        <v>378</v>
      </c>
      <c r="C457" s="16">
        <v>11325261.26</v>
      </c>
      <c r="D457" s="16">
        <v>11325261.26</v>
      </c>
      <c r="E457" s="16">
        <v>0</v>
      </c>
      <c r="F457" s="16">
        <v>0</v>
      </c>
    </row>
    <row r="458" spans="2:6" ht="15">
      <c r="B458" s="35" t="s">
        <v>379</v>
      </c>
      <c r="C458" s="16">
        <v>89088196.530000001</v>
      </c>
      <c r="D458" s="16">
        <v>89088196.530000001</v>
      </c>
      <c r="E458" s="16">
        <v>0</v>
      </c>
      <c r="F458" s="16">
        <v>0</v>
      </c>
    </row>
    <row r="459" spans="2:6" ht="15">
      <c r="B459" s="35" t="s">
        <v>380</v>
      </c>
      <c r="C459" s="16">
        <v>13767319.48</v>
      </c>
      <c r="D459" s="16">
        <v>17846859.84</v>
      </c>
      <c r="E459" s="16">
        <v>4079540.36</v>
      </c>
      <c r="F459" s="16">
        <v>0</v>
      </c>
    </row>
    <row r="460" spans="2:6" ht="15">
      <c r="B460" s="35" t="s">
        <v>381</v>
      </c>
      <c r="C460" s="16">
        <v>0</v>
      </c>
      <c r="D460" s="16">
        <v>14080433.609999999</v>
      </c>
      <c r="E460" s="16">
        <v>14080433.609999999</v>
      </c>
      <c r="F460" s="16">
        <v>0</v>
      </c>
    </row>
    <row r="461" spans="2:6" ht="15">
      <c r="B461" s="35" t="s">
        <v>382</v>
      </c>
      <c r="C461" s="16">
        <v>-23141966.219999999</v>
      </c>
      <c r="D461" s="16">
        <v>-23141966.219999999</v>
      </c>
      <c r="E461" s="16">
        <v>0</v>
      </c>
      <c r="F461" s="16">
        <v>0</v>
      </c>
    </row>
    <row r="462" spans="2:6" ht="15">
      <c r="B462" s="35" t="s">
        <v>383</v>
      </c>
      <c r="C462" s="16">
        <v>-64274046.530000001</v>
      </c>
      <c r="D462" s="16">
        <v>-64274046.530000001</v>
      </c>
      <c r="E462" s="16">
        <v>0</v>
      </c>
      <c r="F462" s="16">
        <v>0</v>
      </c>
    </row>
    <row r="463" spans="2:6" ht="15">
      <c r="B463" s="35" t="s">
        <v>384</v>
      </c>
      <c r="C463" s="16">
        <v>-91592210.379999995</v>
      </c>
      <c r="D463" s="16">
        <v>-94093174.349999994</v>
      </c>
      <c r="E463" s="16">
        <v>-2500963.9700000002</v>
      </c>
      <c r="F463" s="16">
        <v>0</v>
      </c>
    </row>
    <row r="464" spans="2:6" ht="15">
      <c r="B464" s="35" t="s">
        <v>385</v>
      </c>
      <c r="C464" s="16">
        <v>-42167527.520000003</v>
      </c>
      <c r="D464" s="16">
        <v>-43213391.490000002</v>
      </c>
      <c r="E464" s="16">
        <v>-1045863.97</v>
      </c>
      <c r="F464" s="16">
        <v>0</v>
      </c>
    </row>
    <row r="465" spans="2:6" ht="15">
      <c r="B465" s="35" t="s">
        <v>386</v>
      </c>
      <c r="C465" s="16">
        <v>-9062.76</v>
      </c>
      <c r="D465" s="16">
        <v>-9062.76</v>
      </c>
      <c r="E465" s="16">
        <v>0</v>
      </c>
      <c r="F465" s="16">
        <v>0</v>
      </c>
    </row>
    <row r="466" spans="2:6" ht="15">
      <c r="B466" s="35" t="s">
        <v>387</v>
      </c>
      <c r="C466" s="16">
        <v>-2531046.3199999998</v>
      </c>
      <c r="D466" s="16">
        <v>-3025454.4</v>
      </c>
      <c r="E466" s="16">
        <v>-494408.08</v>
      </c>
      <c r="F466" s="16">
        <v>0</v>
      </c>
    </row>
    <row r="467" spans="2:6" ht="15">
      <c r="B467" s="35" t="s">
        <v>388</v>
      </c>
      <c r="C467" s="16">
        <v>-300000</v>
      </c>
      <c r="D467" s="16">
        <v>-300000</v>
      </c>
      <c r="E467" s="16">
        <v>0</v>
      </c>
      <c r="F467" s="16">
        <v>0</v>
      </c>
    </row>
    <row r="468" spans="2:6" ht="15">
      <c r="B468" s="35" t="s">
        <v>389</v>
      </c>
      <c r="C468" s="16">
        <v>-1903241.88</v>
      </c>
      <c r="D468" s="16">
        <v>-1903241.88</v>
      </c>
      <c r="E468" s="16">
        <v>0</v>
      </c>
      <c r="F468" s="16">
        <v>0</v>
      </c>
    </row>
    <row r="469" spans="2:6" ht="15">
      <c r="B469" s="36" t="s">
        <v>390</v>
      </c>
      <c r="C469" s="16">
        <v>-11204860.76</v>
      </c>
      <c r="D469" s="16">
        <v>3503315.59</v>
      </c>
      <c r="E469" s="16">
        <v>14708176.35</v>
      </c>
      <c r="F469" s="16">
        <v>0</v>
      </c>
    </row>
    <row r="470" spans="2:6" ht="20.25" customHeight="1">
      <c r="C470" s="14">
        <v>-1801573.67</v>
      </c>
      <c r="D470" s="22">
        <v>9729243.3900000006</v>
      </c>
      <c r="E470" s="22">
        <v>11530817.060000001</v>
      </c>
      <c r="F470" s="86"/>
    </row>
    <row r="473" spans="2:6">
      <c r="B473" s="7" t="s">
        <v>391</v>
      </c>
    </row>
    <row r="475" spans="2:6" ht="30.75" customHeight="1">
      <c r="B475" s="81" t="s">
        <v>392</v>
      </c>
      <c r="C475" s="82" t="s">
        <v>48</v>
      </c>
      <c r="D475" s="14" t="s">
        <v>49</v>
      </c>
      <c r="E475" s="14" t="s">
        <v>50</v>
      </c>
    </row>
    <row r="476" spans="2:6" ht="15">
      <c r="B476" s="35" t="s">
        <v>393</v>
      </c>
      <c r="C476" s="16">
        <v>2794112.34</v>
      </c>
      <c r="D476" s="16">
        <v>3526607.74</v>
      </c>
      <c r="E476" s="16">
        <v>732495.4</v>
      </c>
    </row>
    <row r="477" spans="2:6" ht="15">
      <c r="B477" s="35" t="s">
        <v>394</v>
      </c>
      <c r="C477" s="89">
        <v>0</v>
      </c>
      <c r="D477" s="16">
        <v>553721.41</v>
      </c>
      <c r="E477" s="16">
        <v>553721.41</v>
      </c>
    </row>
    <row r="478" spans="2:6" ht="15">
      <c r="B478" s="35" t="s">
        <v>395</v>
      </c>
      <c r="C478" s="89">
        <v>0</v>
      </c>
      <c r="D478" s="16">
        <v>80000</v>
      </c>
      <c r="E478" s="16">
        <v>80000</v>
      </c>
    </row>
    <row r="479" spans="2:6" ht="15">
      <c r="B479" s="35" t="s">
        <v>396</v>
      </c>
      <c r="C479" s="16">
        <v>-1389390.1</v>
      </c>
      <c r="D479" s="16">
        <v>3115761.66</v>
      </c>
      <c r="E479" s="16">
        <v>4505151.76</v>
      </c>
    </row>
    <row r="480" spans="2:6" ht="15">
      <c r="B480" s="35" t="s">
        <v>397</v>
      </c>
      <c r="C480" s="16">
        <v>369330.32</v>
      </c>
      <c r="D480" s="16">
        <v>3921863.81</v>
      </c>
      <c r="E480" s="16">
        <v>3552533.49</v>
      </c>
    </row>
    <row r="481" spans="2:5" ht="15">
      <c r="B481" s="35" t="s">
        <v>398</v>
      </c>
      <c r="C481" s="16">
        <v>2185878.42</v>
      </c>
      <c r="D481" s="16">
        <v>86235.23</v>
      </c>
      <c r="E481" s="16">
        <v>-2099643.19</v>
      </c>
    </row>
    <row r="482" spans="2:5" ht="15">
      <c r="B482" s="35" t="s">
        <v>399</v>
      </c>
      <c r="C482" s="16">
        <v>172522.16</v>
      </c>
      <c r="D482" s="16">
        <v>172539.69</v>
      </c>
      <c r="E482" s="16">
        <v>17.53</v>
      </c>
    </row>
    <row r="483" spans="2:5" ht="15">
      <c r="B483" s="35" t="s">
        <v>400</v>
      </c>
      <c r="C483" s="16">
        <v>129353.51</v>
      </c>
      <c r="D483" s="16">
        <v>0.28999999999999998</v>
      </c>
      <c r="E483" s="16">
        <v>-129353.22</v>
      </c>
    </row>
    <row r="484" spans="2:5" ht="15">
      <c r="B484" s="35" t="s">
        <v>401</v>
      </c>
      <c r="C484" s="16">
        <v>35003.39</v>
      </c>
      <c r="D484" s="16">
        <v>35006.92</v>
      </c>
      <c r="E484" s="16">
        <v>3.53</v>
      </c>
    </row>
    <row r="485" spans="2:5" ht="15">
      <c r="B485" s="35" t="s">
        <v>402</v>
      </c>
      <c r="C485" s="16">
        <v>293471.3</v>
      </c>
      <c r="D485" s="16">
        <v>293501.57</v>
      </c>
      <c r="E485" s="16">
        <v>30.27</v>
      </c>
    </row>
    <row r="486" spans="2:5" ht="15">
      <c r="B486" s="35" t="s">
        <v>403</v>
      </c>
      <c r="C486" s="16">
        <v>18448.59</v>
      </c>
      <c r="D486" s="16">
        <v>-2229.71</v>
      </c>
      <c r="E486" s="16">
        <v>-20678.3</v>
      </c>
    </row>
    <row r="487" spans="2:5" ht="15">
      <c r="B487" s="35" t="s">
        <v>404</v>
      </c>
      <c r="C487" s="16">
        <v>56124.86</v>
      </c>
      <c r="D487" s="16">
        <v>56130.54</v>
      </c>
      <c r="E487" s="16">
        <v>5.68</v>
      </c>
    </row>
    <row r="488" spans="2:5" ht="15">
      <c r="B488" s="35" t="s">
        <v>405</v>
      </c>
      <c r="C488" s="16">
        <v>1.06</v>
      </c>
      <c r="D488" s="16">
        <v>1.06</v>
      </c>
      <c r="E488" s="16">
        <v>0</v>
      </c>
    </row>
    <row r="489" spans="2:5" ht="15">
      <c r="B489" s="35" t="s">
        <v>406</v>
      </c>
      <c r="C489" s="16">
        <v>480171.18</v>
      </c>
      <c r="D489" s="16">
        <v>480219.85</v>
      </c>
      <c r="E489" s="16">
        <v>48.67</v>
      </c>
    </row>
    <row r="490" spans="2:5" ht="15">
      <c r="B490" s="35" t="s">
        <v>407</v>
      </c>
      <c r="C490" s="16">
        <v>0.54</v>
      </c>
      <c r="D490" s="16">
        <v>0.54</v>
      </c>
      <c r="E490" s="16">
        <v>0</v>
      </c>
    </row>
    <row r="491" spans="2:5" ht="15">
      <c r="B491" s="35" t="s">
        <v>408</v>
      </c>
      <c r="C491" s="16">
        <v>264973.83</v>
      </c>
      <c r="D491" s="16">
        <v>265002.90000000002</v>
      </c>
      <c r="E491" s="16">
        <v>29.07</v>
      </c>
    </row>
    <row r="492" spans="2:5" ht="15">
      <c r="B492" s="35" t="s">
        <v>409</v>
      </c>
      <c r="C492" s="16">
        <v>583887.27</v>
      </c>
      <c r="D492" s="16">
        <v>583946.5</v>
      </c>
      <c r="E492" s="16">
        <v>59.23</v>
      </c>
    </row>
    <row r="493" spans="2:5" ht="15">
      <c r="B493" s="35" t="s">
        <v>410</v>
      </c>
      <c r="C493" s="16">
        <v>506209.35</v>
      </c>
      <c r="D493" s="16">
        <v>0</v>
      </c>
      <c r="E493" s="16">
        <v>-506209.35</v>
      </c>
    </row>
    <row r="494" spans="2:5" ht="15">
      <c r="B494" s="35" t="s">
        <v>411</v>
      </c>
      <c r="C494" s="16">
        <v>7620884.7599999998</v>
      </c>
      <c r="D494" s="16">
        <v>6326616.9800000004</v>
      </c>
      <c r="E494" s="16">
        <v>-1294267.78</v>
      </c>
    </row>
    <row r="495" spans="2:5" ht="15">
      <c r="B495" s="35" t="s">
        <v>412</v>
      </c>
      <c r="C495" s="16">
        <v>10150501.060000001</v>
      </c>
      <c r="D495" s="16">
        <v>9556315.5600000005</v>
      </c>
      <c r="E495" s="16">
        <v>-594185.5</v>
      </c>
    </row>
    <row r="496" spans="2:5" ht="15">
      <c r="B496" s="35" t="s">
        <v>413</v>
      </c>
      <c r="C496" s="16">
        <v>314828.09000000003</v>
      </c>
      <c r="D496" s="16">
        <v>214639.33</v>
      </c>
      <c r="E496" s="16">
        <v>-100188.76</v>
      </c>
    </row>
    <row r="497" spans="2:5" ht="15">
      <c r="B497" s="35" t="s">
        <v>414</v>
      </c>
      <c r="C497" s="16">
        <v>699126.44</v>
      </c>
      <c r="D497" s="16">
        <v>699197.34</v>
      </c>
      <c r="E497" s="16">
        <v>70.900000000000006</v>
      </c>
    </row>
    <row r="498" spans="2:5" ht="15">
      <c r="B498" s="35" t="s">
        <v>415</v>
      </c>
      <c r="C498" s="16">
        <v>377484.43</v>
      </c>
      <c r="D498" s="16">
        <v>377522.72</v>
      </c>
      <c r="E498" s="16">
        <v>38.29</v>
      </c>
    </row>
    <row r="499" spans="2:5" ht="15">
      <c r="B499" s="35" t="s">
        <v>416</v>
      </c>
      <c r="C499" s="16">
        <v>11642</v>
      </c>
      <c r="D499" s="16">
        <v>0</v>
      </c>
      <c r="E499" s="16">
        <v>-11642</v>
      </c>
    </row>
    <row r="500" spans="2:5" ht="15">
      <c r="B500" s="35" t="s">
        <v>417</v>
      </c>
      <c r="C500" s="16">
        <v>6819892.79</v>
      </c>
      <c r="D500" s="16">
        <v>1411048.25</v>
      </c>
      <c r="E500" s="16">
        <v>-5408844.54</v>
      </c>
    </row>
    <row r="501" spans="2:5" ht="15">
      <c r="B501" s="35" t="s">
        <v>418</v>
      </c>
      <c r="C501" s="16">
        <v>3248476.42</v>
      </c>
      <c r="D501" s="16">
        <v>668703.26</v>
      </c>
      <c r="E501" s="16">
        <v>-2579773.16</v>
      </c>
    </row>
    <row r="502" spans="2:5" ht="15">
      <c r="B502" s="35" t="s">
        <v>419</v>
      </c>
      <c r="C502" s="16">
        <v>124066.71</v>
      </c>
      <c r="D502" s="16">
        <v>99735.97</v>
      </c>
      <c r="E502" s="16">
        <v>-24330.74</v>
      </c>
    </row>
    <row r="503" spans="2:5" ht="15">
      <c r="B503" s="35" t="s">
        <v>420</v>
      </c>
      <c r="C503" s="16">
        <v>0.04</v>
      </c>
      <c r="D503" s="16">
        <v>3332.09</v>
      </c>
      <c r="E503" s="16">
        <v>3332.05</v>
      </c>
    </row>
    <row r="504" spans="2:5" ht="15">
      <c r="B504" s="35" t="s">
        <v>421</v>
      </c>
      <c r="C504" s="16">
        <v>10475138.359999999</v>
      </c>
      <c r="D504" s="16">
        <v>9979243.6699999999</v>
      </c>
      <c r="E504" s="16">
        <v>-495894.69</v>
      </c>
    </row>
    <row r="505" spans="2:5" ht="15">
      <c r="B505" s="35" t="s">
        <v>422</v>
      </c>
      <c r="C505" s="16">
        <v>1168428</v>
      </c>
      <c r="D505" s="16">
        <v>0</v>
      </c>
      <c r="E505" s="16">
        <v>-1168428</v>
      </c>
    </row>
    <row r="506" spans="2:5" ht="15">
      <c r="B506" s="35" t="s">
        <v>423</v>
      </c>
      <c r="C506" s="16">
        <v>1647188.4</v>
      </c>
      <c r="D506" s="16">
        <v>1520753.83</v>
      </c>
      <c r="E506" s="16">
        <v>-126434.57</v>
      </c>
    </row>
    <row r="507" spans="2:5" ht="15">
      <c r="B507" s="35" t="s">
        <v>424</v>
      </c>
      <c r="C507" s="16">
        <v>652014.22</v>
      </c>
      <c r="D507" s="16">
        <v>671147.41</v>
      </c>
      <c r="E507" s="16">
        <v>19133.189999999999</v>
      </c>
    </row>
    <row r="508" spans="2:5" ht="15">
      <c r="B508" s="35" t="s">
        <v>425</v>
      </c>
      <c r="C508" s="16">
        <v>407605.1</v>
      </c>
      <c r="D508" s="16">
        <v>86.24</v>
      </c>
      <c r="E508" s="16">
        <v>-407518.86</v>
      </c>
    </row>
    <row r="509" spans="2:5" ht="15">
      <c r="B509" s="35" t="s">
        <v>426</v>
      </c>
      <c r="C509" s="89">
        <v>0</v>
      </c>
      <c r="D509" s="16">
        <v>1784020.18</v>
      </c>
      <c r="E509" s="16">
        <v>1784020.18</v>
      </c>
    </row>
    <row r="510" spans="2:5" ht="15">
      <c r="B510" s="35" t="s">
        <v>427</v>
      </c>
      <c r="C510" s="89">
        <v>0</v>
      </c>
      <c r="D510" s="16">
        <v>1500000</v>
      </c>
      <c r="E510" s="16">
        <v>1500000</v>
      </c>
    </row>
    <row r="511" spans="2:5" ht="15">
      <c r="B511" s="35" t="s">
        <v>428</v>
      </c>
      <c r="C511" s="16">
        <v>-875729.42</v>
      </c>
      <c r="D511" s="16">
        <v>-1499262.2</v>
      </c>
      <c r="E511" s="16">
        <v>-623532.78</v>
      </c>
    </row>
    <row r="512" spans="2:5" ht="15">
      <c r="B512" s="35" t="s">
        <v>429</v>
      </c>
      <c r="C512" s="16">
        <v>21169.65</v>
      </c>
      <c r="D512" s="16">
        <v>21169.65</v>
      </c>
      <c r="E512" s="16">
        <v>0</v>
      </c>
    </row>
    <row r="513" spans="2:7" ht="15">
      <c r="B513" s="35" t="s">
        <v>430</v>
      </c>
      <c r="C513" s="16">
        <v>-667.9</v>
      </c>
      <c r="D513" s="16">
        <v>-667.9</v>
      </c>
      <c r="E513" s="16">
        <v>0</v>
      </c>
    </row>
    <row r="514" spans="2:7" ht="15">
      <c r="B514" s="35" t="s">
        <v>431</v>
      </c>
      <c r="C514" s="16">
        <v>1303645.29</v>
      </c>
      <c r="D514" s="16">
        <v>761491.98</v>
      </c>
      <c r="E514" s="16">
        <v>-542153.31000000006</v>
      </c>
    </row>
    <row r="515" spans="2:7" ht="15">
      <c r="B515" s="35" t="s">
        <v>432</v>
      </c>
      <c r="C515" s="16">
        <v>50665792.460000001</v>
      </c>
      <c r="D515" s="16">
        <v>47263404.359999999</v>
      </c>
      <c r="E515" s="16">
        <v>-3402388.1</v>
      </c>
    </row>
    <row r="516" spans="2:7" ht="15">
      <c r="B516" s="35" t="s">
        <v>433</v>
      </c>
      <c r="C516" s="89">
        <v>0</v>
      </c>
      <c r="D516" s="16">
        <v>4088518.82</v>
      </c>
      <c r="E516" s="16">
        <v>4088518.82</v>
      </c>
    </row>
    <row r="517" spans="2:7" ht="15">
      <c r="B517" s="36" t="s">
        <v>434</v>
      </c>
      <c r="C517" s="89">
        <v>0</v>
      </c>
      <c r="D517" s="16">
        <v>4088518.82</v>
      </c>
      <c r="E517" s="16">
        <v>4088518.82</v>
      </c>
    </row>
    <row r="518" spans="2:7" ht="21.75" customHeight="1">
      <c r="C518" s="14">
        <v>50665792.460000001</v>
      </c>
      <c r="D518" s="14">
        <v>51351923.18</v>
      </c>
      <c r="E518" s="14">
        <v>686130.72</v>
      </c>
    </row>
    <row r="521" spans="2:7" ht="24" customHeight="1">
      <c r="B521" s="81" t="s">
        <v>435</v>
      </c>
      <c r="C521" s="82" t="s">
        <v>50</v>
      </c>
      <c r="D521" s="14" t="s">
        <v>436</v>
      </c>
      <c r="E521" s="5"/>
    </row>
    <row r="522" spans="2:7" ht="15">
      <c r="B522" s="35" t="s">
        <v>437</v>
      </c>
      <c r="C522" s="16">
        <v>8098746.2999999998</v>
      </c>
      <c r="D522" s="17"/>
      <c r="E522" s="39"/>
    </row>
    <row r="523" spans="2:7" ht="15">
      <c r="B523" s="35" t="s">
        <v>438</v>
      </c>
      <c r="C523" s="16">
        <v>5002710.45</v>
      </c>
      <c r="D523" s="18"/>
      <c r="E523" s="39"/>
    </row>
    <row r="524" spans="2:7" ht="15">
      <c r="B524" s="35" t="s">
        <v>439</v>
      </c>
      <c r="C524" s="16">
        <v>337376.28</v>
      </c>
      <c r="D524" s="18"/>
      <c r="E524" s="39"/>
    </row>
    <row r="525" spans="2:7" ht="15">
      <c r="B525" s="35" t="s">
        <v>440</v>
      </c>
      <c r="C525" s="16">
        <v>686167.23</v>
      </c>
      <c r="D525" s="18"/>
      <c r="E525" s="39"/>
    </row>
    <row r="526" spans="2:7" ht="15">
      <c r="B526" s="35" t="s">
        <v>441</v>
      </c>
      <c r="C526" s="16">
        <v>2185514.44</v>
      </c>
      <c r="D526" s="18"/>
      <c r="E526" s="39"/>
    </row>
    <row r="527" spans="2:7" ht="15">
      <c r="B527" s="35" t="s">
        <v>442</v>
      </c>
      <c r="C527" s="16">
        <v>8211768.4000000004</v>
      </c>
      <c r="D527" s="18"/>
      <c r="E527" s="39"/>
    </row>
    <row r="528" spans="2:7" ht="15">
      <c r="B528" s="31"/>
      <c r="C528" s="16"/>
      <c r="D528" s="37"/>
      <c r="E528" s="39"/>
      <c r="F528" s="5"/>
      <c r="G528" s="5"/>
    </row>
    <row r="529" spans="2:7" ht="18" customHeight="1">
      <c r="C529" s="14">
        <v>16310514.699999999</v>
      </c>
      <c r="D529" s="14"/>
      <c r="E529" s="5"/>
      <c r="F529" s="5"/>
      <c r="G529" s="5"/>
    </row>
    <row r="530" spans="2:7">
      <c r="F530" s="5"/>
      <c r="G530" s="5"/>
    </row>
    <row r="531" spans="2:7" ht="15">
      <c r="B531" t="s">
        <v>443</v>
      </c>
      <c r="F531" s="5"/>
      <c r="G531" s="5"/>
    </row>
    <row r="532" spans="2:7">
      <c r="F532" s="5"/>
      <c r="G532" s="5"/>
    </row>
    <row r="533" spans="2:7">
      <c r="F533" s="5"/>
      <c r="G533" s="5"/>
    </row>
    <row r="534" spans="2:7">
      <c r="B534" s="7" t="s">
        <v>444</v>
      </c>
      <c r="F534" s="5"/>
      <c r="G534" s="5"/>
    </row>
    <row r="535" spans="2:7" ht="12" customHeight="1">
      <c r="B535" s="7" t="s">
        <v>445</v>
      </c>
      <c r="F535" s="5"/>
      <c r="G535" s="5"/>
    </row>
    <row r="536" spans="2:7">
      <c r="B536" s="150"/>
      <c r="C536" s="150"/>
      <c r="D536" s="150"/>
      <c r="E536" s="150"/>
      <c r="F536" s="5"/>
      <c r="G536" s="5"/>
    </row>
    <row r="537" spans="2:7">
      <c r="B537" s="90"/>
      <c r="C537" s="90"/>
      <c r="D537" s="90"/>
      <c r="E537" s="90"/>
      <c r="F537" s="5"/>
      <c r="G537" s="5"/>
    </row>
    <row r="538" spans="2:7">
      <c r="B538" s="131" t="s">
        <v>446</v>
      </c>
      <c r="C538" s="132"/>
      <c r="D538" s="132"/>
      <c r="E538" s="133"/>
      <c r="F538" s="5"/>
      <c r="G538" s="5"/>
    </row>
    <row r="539" spans="2:7">
      <c r="B539" s="134" t="s">
        <v>447</v>
      </c>
      <c r="C539" s="135"/>
      <c r="D539" s="135"/>
      <c r="E539" s="136"/>
      <c r="F539" s="5"/>
      <c r="G539" s="91"/>
    </row>
    <row r="540" spans="2:7">
      <c r="B540" s="137" t="s">
        <v>448</v>
      </c>
      <c r="C540" s="138"/>
      <c r="D540" s="138"/>
      <c r="E540" s="139"/>
      <c r="F540" s="5"/>
      <c r="G540" s="91"/>
    </row>
    <row r="541" spans="2:7">
      <c r="B541" s="140" t="s">
        <v>449</v>
      </c>
      <c r="C541" s="141"/>
      <c r="E541" s="92">
        <f>+E543</f>
        <v>206427352.06</v>
      </c>
      <c r="F541" s="5"/>
      <c r="G541" s="91"/>
    </row>
    <row r="542" spans="2:7">
      <c r="B542" s="128"/>
      <c r="C542" s="128"/>
      <c r="D542" s="5"/>
      <c r="F542" s="5"/>
      <c r="G542" s="91"/>
    </row>
    <row r="543" spans="2:7">
      <c r="B543" s="147" t="s">
        <v>450</v>
      </c>
      <c r="C543" s="147"/>
      <c r="D543" s="93"/>
      <c r="E543" s="94">
        <v>206427352.06</v>
      </c>
      <c r="F543" s="5"/>
      <c r="G543" s="5"/>
    </row>
    <row r="544" spans="2:7">
      <c r="B544" s="125" t="s">
        <v>451</v>
      </c>
      <c r="C544" s="125"/>
      <c r="D544" s="95" t="s">
        <v>452</v>
      </c>
      <c r="E544" s="96"/>
      <c r="F544" s="5"/>
      <c r="G544" s="5"/>
    </row>
    <row r="545" spans="2:7">
      <c r="B545" s="125" t="s">
        <v>453</v>
      </c>
      <c r="C545" s="125"/>
      <c r="D545" s="95" t="s">
        <v>452</v>
      </c>
      <c r="E545" s="96"/>
      <c r="F545" s="5"/>
      <c r="G545" s="5"/>
    </row>
    <row r="546" spans="2:7">
      <c r="B546" s="125" t="s">
        <v>454</v>
      </c>
      <c r="C546" s="125"/>
      <c r="D546" s="95" t="s">
        <v>452</v>
      </c>
      <c r="E546" s="96"/>
      <c r="F546" s="5"/>
      <c r="G546" s="5"/>
    </row>
    <row r="547" spans="2:7">
      <c r="B547" s="125" t="s">
        <v>455</v>
      </c>
      <c r="C547" s="125"/>
      <c r="D547" s="95" t="s">
        <v>452</v>
      </c>
      <c r="E547" s="96"/>
      <c r="F547" s="5"/>
      <c r="G547" s="5"/>
    </row>
    <row r="548" spans="2:7">
      <c r="B548" s="145" t="s">
        <v>456</v>
      </c>
      <c r="C548" s="146"/>
      <c r="D548" s="95">
        <v>0</v>
      </c>
      <c r="E548" s="96"/>
      <c r="F548" s="5"/>
      <c r="G548" s="5"/>
    </row>
    <row r="549" spans="2:7">
      <c r="B549" s="128"/>
      <c r="C549" s="128"/>
      <c r="D549" s="5"/>
      <c r="F549" s="5"/>
      <c r="G549" s="5"/>
    </row>
    <row r="550" spans="2:7">
      <c r="B550" s="147" t="s">
        <v>457</v>
      </c>
      <c r="C550" s="147"/>
      <c r="D550" s="93"/>
      <c r="E550" s="97"/>
      <c r="F550" s="5"/>
      <c r="G550" s="5"/>
    </row>
    <row r="551" spans="2:7">
      <c r="B551" s="125" t="s">
        <v>458</v>
      </c>
      <c r="C551" s="125"/>
      <c r="D551" s="95" t="s">
        <v>452</v>
      </c>
      <c r="E551" s="96"/>
      <c r="F551" s="5"/>
      <c r="G551" s="5"/>
    </row>
    <row r="552" spans="2:7">
      <c r="B552" s="125" t="s">
        <v>459</v>
      </c>
      <c r="C552" s="125"/>
      <c r="D552" s="95" t="s">
        <v>452</v>
      </c>
      <c r="E552" s="96"/>
      <c r="F552" s="5"/>
      <c r="G552" s="5"/>
    </row>
    <row r="553" spans="2:7">
      <c r="B553" s="125" t="s">
        <v>460</v>
      </c>
      <c r="C553" s="125"/>
      <c r="D553" s="95" t="s">
        <v>452</v>
      </c>
      <c r="E553" s="96"/>
      <c r="F553" s="5"/>
      <c r="G553" s="5"/>
    </row>
    <row r="554" spans="2:7">
      <c r="B554" s="142" t="s">
        <v>461</v>
      </c>
      <c r="C554" s="143"/>
      <c r="D554" s="98"/>
      <c r="E554" s="99"/>
      <c r="F554" s="5"/>
      <c r="G554" s="5"/>
    </row>
    <row r="555" spans="2:7">
      <c r="B555" s="128"/>
      <c r="C555" s="128"/>
      <c r="F555" s="5"/>
      <c r="G555" s="5"/>
    </row>
    <row r="556" spans="2:7">
      <c r="B556" s="144" t="s">
        <v>462</v>
      </c>
      <c r="C556" s="144"/>
      <c r="E556" s="100">
        <f>+E543</f>
        <v>206427352.06</v>
      </c>
      <c r="F556" s="5"/>
      <c r="G556" s="91"/>
    </row>
    <row r="557" spans="2:7">
      <c r="B557" s="90"/>
      <c r="C557" s="90"/>
      <c r="D557" s="90"/>
      <c r="E557" s="90"/>
      <c r="F557" s="5"/>
      <c r="G557" s="5"/>
    </row>
    <row r="558" spans="2:7">
      <c r="B558" s="90"/>
      <c r="C558" s="90"/>
      <c r="D558" s="90"/>
      <c r="E558" s="90"/>
      <c r="F558" s="5"/>
      <c r="G558" s="5"/>
    </row>
    <row r="559" spans="2:7">
      <c r="B559" s="131" t="s">
        <v>463</v>
      </c>
      <c r="C559" s="132"/>
      <c r="D559" s="132"/>
      <c r="E559" s="133"/>
      <c r="F559" s="5"/>
      <c r="G559" s="5"/>
    </row>
    <row r="560" spans="2:7">
      <c r="B560" s="134" t="s">
        <v>447</v>
      </c>
      <c r="C560" s="135"/>
      <c r="D560" s="135"/>
      <c r="E560" s="136"/>
      <c r="F560" s="5"/>
      <c r="G560" s="5"/>
    </row>
    <row r="561" spans="2:7">
      <c r="B561" s="137" t="s">
        <v>448</v>
      </c>
      <c r="C561" s="138"/>
      <c r="D561" s="138"/>
      <c r="E561" s="139"/>
      <c r="F561" s="5"/>
      <c r="G561" s="5"/>
    </row>
    <row r="562" spans="2:7">
      <c r="B562" s="140" t="s">
        <v>464</v>
      </c>
      <c r="C562" s="141"/>
      <c r="E562" s="101">
        <f>+E567</f>
        <v>201122964.04999998</v>
      </c>
      <c r="F562" s="5"/>
      <c r="G562" s="5"/>
    </row>
    <row r="563" spans="2:7">
      <c r="B563" s="102"/>
      <c r="C563" s="102"/>
      <c r="D563" s="103"/>
      <c r="E563" s="104"/>
      <c r="F563" s="5"/>
      <c r="G563" s="5"/>
    </row>
    <row r="564" spans="2:7">
      <c r="B564" s="102"/>
      <c r="C564" s="102"/>
      <c r="D564" s="103"/>
      <c r="E564" s="104"/>
      <c r="F564" s="5"/>
      <c r="G564" s="5"/>
    </row>
    <row r="565" spans="2:7">
      <c r="B565" s="102"/>
      <c r="C565" s="102"/>
      <c r="D565" s="103"/>
      <c r="E565" s="104"/>
      <c r="F565" s="5"/>
      <c r="G565" s="5"/>
    </row>
    <row r="566" spans="2:7">
      <c r="B566" s="128"/>
      <c r="C566" s="128"/>
      <c r="F566" s="5"/>
      <c r="G566" s="5"/>
    </row>
    <row r="567" spans="2:7">
      <c r="B567" s="130" t="s">
        <v>465</v>
      </c>
      <c r="C567" s="130"/>
      <c r="D567" s="93"/>
      <c r="E567" s="105">
        <v>201122964.04999998</v>
      </c>
      <c r="F567" s="5"/>
      <c r="G567" s="5"/>
    </row>
    <row r="568" spans="2:7">
      <c r="B568" s="125" t="s">
        <v>466</v>
      </c>
      <c r="C568" s="125"/>
      <c r="D568" s="95" t="s">
        <v>452</v>
      </c>
      <c r="E568" s="106"/>
      <c r="F568" s="5"/>
      <c r="G568" s="5"/>
    </row>
    <row r="569" spans="2:7">
      <c r="B569" s="125" t="s">
        <v>467</v>
      </c>
      <c r="C569" s="125"/>
      <c r="D569" s="95" t="s">
        <v>452</v>
      </c>
      <c r="E569" s="106"/>
      <c r="F569" s="5"/>
      <c r="G569" s="5"/>
    </row>
    <row r="570" spans="2:7">
      <c r="B570" s="125" t="s">
        <v>468</v>
      </c>
      <c r="C570" s="125"/>
      <c r="D570" s="95" t="s">
        <v>452</v>
      </c>
      <c r="E570" s="106"/>
      <c r="F570" s="5"/>
      <c r="G570" s="5"/>
    </row>
    <row r="571" spans="2:7">
      <c r="B571" s="125" t="s">
        <v>469</v>
      </c>
      <c r="C571" s="125"/>
      <c r="D571" s="95" t="s">
        <v>452</v>
      </c>
      <c r="E571" s="106"/>
      <c r="F571" s="5"/>
      <c r="G571" s="5"/>
    </row>
    <row r="572" spans="2:7">
      <c r="B572" s="125" t="s">
        <v>470</v>
      </c>
      <c r="C572" s="125"/>
      <c r="D572" s="95" t="s">
        <v>452</v>
      </c>
      <c r="E572" s="106"/>
      <c r="F572" s="5"/>
      <c r="G572" s="91"/>
    </row>
    <row r="573" spans="2:7">
      <c r="B573" s="125" t="s">
        <v>471</v>
      </c>
      <c r="C573" s="125"/>
      <c r="D573" s="95" t="s">
        <v>452</v>
      </c>
      <c r="E573" s="106"/>
      <c r="F573" s="5"/>
      <c r="G573" s="5"/>
    </row>
    <row r="574" spans="2:7">
      <c r="B574" s="125" t="s">
        <v>472</v>
      </c>
      <c r="C574" s="125"/>
      <c r="D574" s="95" t="s">
        <v>452</v>
      </c>
      <c r="E574" s="106"/>
      <c r="F574" s="5"/>
      <c r="G574" s="91"/>
    </row>
    <row r="575" spans="2:7">
      <c r="B575" s="125" t="s">
        <v>473</v>
      </c>
      <c r="C575" s="125"/>
      <c r="D575" s="95" t="s">
        <v>452</v>
      </c>
      <c r="E575" s="106"/>
      <c r="F575" s="5"/>
      <c r="G575" s="5"/>
    </row>
    <row r="576" spans="2:7">
      <c r="B576" s="125" t="s">
        <v>474</v>
      </c>
      <c r="C576" s="125"/>
      <c r="D576" s="95" t="s">
        <v>452</v>
      </c>
      <c r="E576" s="106"/>
      <c r="F576" s="5"/>
      <c r="G576" s="91"/>
    </row>
    <row r="577" spans="2:8">
      <c r="B577" s="125" t="s">
        <v>475</v>
      </c>
      <c r="C577" s="125"/>
      <c r="D577" s="95" t="s">
        <v>452</v>
      </c>
      <c r="E577" s="106"/>
      <c r="F577" s="5"/>
      <c r="G577" s="91"/>
    </row>
    <row r="578" spans="2:8">
      <c r="B578" s="125" t="s">
        <v>476</v>
      </c>
      <c r="C578" s="125"/>
      <c r="D578" s="95" t="s">
        <v>452</v>
      </c>
      <c r="E578" s="106"/>
      <c r="F578" s="5"/>
      <c r="G578" s="91"/>
      <c r="H578" s="107"/>
    </row>
    <row r="579" spans="2:8">
      <c r="B579" s="125" t="s">
        <v>477</v>
      </c>
      <c r="C579" s="125"/>
      <c r="D579" s="95" t="s">
        <v>452</v>
      </c>
      <c r="E579" s="106"/>
      <c r="F579" s="5"/>
      <c r="G579" s="91"/>
      <c r="H579" s="107"/>
    </row>
    <row r="580" spans="2:8">
      <c r="B580" s="125" t="s">
        <v>478</v>
      </c>
      <c r="C580" s="125"/>
      <c r="D580" s="95" t="s">
        <v>452</v>
      </c>
      <c r="E580" s="106"/>
      <c r="F580" s="5"/>
      <c r="G580" s="108"/>
    </row>
    <row r="581" spans="2:8">
      <c r="B581" s="125" t="s">
        <v>479</v>
      </c>
      <c r="C581" s="125"/>
      <c r="D581" s="95" t="s">
        <v>452</v>
      </c>
      <c r="E581" s="106"/>
      <c r="F581" s="5"/>
      <c r="G581" s="5"/>
    </row>
    <row r="582" spans="2:8">
      <c r="B582" s="125" t="s">
        <v>480</v>
      </c>
      <c r="C582" s="125"/>
      <c r="D582" s="95" t="s">
        <v>452</v>
      </c>
      <c r="E582" s="106"/>
      <c r="F582" s="5"/>
      <c r="G582" s="5"/>
    </row>
    <row r="583" spans="2:8" ht="12.75" customHeight="1">
      <c r="B583" s="125" t="s">
        <v>481</v>
      </c>
      <c r="C583" s="125"/>
      <c r="D583" s="95" t="s">
        <v>452</v>
      </c>
      <c r="E583" s="106"/>
      <c r="F583" s="5"/>
      <c r="G583" s="5"/>
    </row>
    <row r="584" spans="2:8">
      <c r="B584" s="126" t="s">
        <v>482</v>
      </c>
      <c r="C584" s="127"/>
      <c r="D584" s="109"/>
      <c r="E584" s="106"/>
      <c r="F584" s="5"/>
      <c r="G584" s="5"/>
    </row>
    <row r="585" spans="2:8">
      <c r="B585" s="128"/>
      <c r="C585" s="128"/>
      <c r="F585" s="5"/>
      <c r="G585" s="5"/>
    </row>
    <row r="586" spans="2:8">
      <c r="B586" s="130" t="s">
        <v>483</v>
      </c>
      <c r="C586" s="130"/>
      <c r="D586" s="93"/>
      <c r="E586" s="105">
        <f>SUM(D586:D593)</f>
        <v>0</v>
      </c>
      <c r="F586" s="5"/>
      <c r="G586" s="5"/>
    </row>
    <row r="587" spans="2:8">
      <c r="B587" s="125" t="s">
        <v>484</v>
      </c>
      <c r="C587" s="125"/>
      <c r="D587" s="95" t="s">
        <v>452</v>
      </c>
      <c r="E587" s="106"/>
      <c r="F587" s="5"/>
      <c r="G587" s="5"/>
    </row>
    <row r="588" spans="2:8">
      <c r="B588" s="125" t="s">
        <v>485</v>
      </c>
      <c r="C588" s="125"/>
      <c r="D588" s="95" t="s">
        <v>452</v>
      </c>
      <c r="E588" s="106"/>
      <c r="F588" s="5"/>
      <c r="G588" s="5"/>
    </row>
    <row r="589" spans="2:8">
      <c r="B589" s="125" t="s">
        <v>486</v>
      </c>
      <c r="C589" s="125"/>
      <c r="D589" s="95" t="s">
        <v>452</v>
      </c>
      <c r="E589" s="106"/>
      <c r="F589" s="5"/>
      <c r="G589" s="5"/>
    </row>
    <row r="590" spans="2:8">
      <c r="B590" s="125" t="s">
        <v>487</v>
      </c>
      <c r="C590" s="125"/>
      <c r="D590" s="95" t="s">
        <v>452</v>
      </c>
      <c r="E590" s="106"/>
      <c r="F590" s="5"/>
      <c r="G590" s="5"/>
    </row>
    <row r="591" spans="2:8">
      <c r="B591" s="125" t="s">
        <v>488</v>
      </c>
      <c r="C591" s="125"/>
      <c r="D591" s="95" t="s">
        <v>452</v>
      </c>
      <c r="E591" s="106"/>
      <c r="F591" s="5"/>
      <c r="G591" s="5"/>
    </row>
    <row r="592" spans="2:8">
      <c r="B592" s="125" t="s">
        <v>489</v>
      </c>
      <c r="C592" s="125"/>
      <c r="D592" s="95" t="s">
        <v>452</v>
      </c>
      <c r="E592" s="106"/>
      <c r="F592" s="5"/>
      <c r="G592" s="5"/>
    </row>
    <row r="593" spans="2:7">
      <c r="B593" s="126" t="s">
        <v>490</v>
      </c>
      <c r="C593" s="127"/>
      <c r="D593" s="95" t="s">
        <v>452</v>
      </c>
      <c r="E593" s="106"/>
      <c r="F593" s="5"/>
      <c r="G593" s="5"/>
    </row>
    <row r="594" spans="2:7">
      <c r="B594" s="128"/>
      <c r="C594" s="128"/>
      <c r="F594" s="5"/>
      <c r="G594" s="5"/>
    </row>
    <row r="595" spans="2:7">
      <c r="B595" s="110" t="s">
        <v>491</v>
      </c>
      <c r="E595" s="100">
        <f>+E556-E562</f>
        <v>5304388.0100000203</v>
      </c>
      <c r="F595" s="91"/>
      <c r="G595" s="91"/>
    </row>
    <row r="596" spans="2:7">
      <c r="F596" s="111"/>
      <c r="G596" s="5"/>
    </row>
    <row r="597" spans="2:7">
      <c r="F597" s="5"/>
      <c r="G597" s="5"/>
    </row>
    <row r="598" spans="2:7">
      <c r="F598" s="112"/>
      <c r="G598" s="5"/>
    </row>
    <row r="599" spans="2:7">
      <c r="F599" s="112"/>
      <c r="G599" s="5"/>
    </row>
    <row r="600" spans="2:7">
      <c r="F600" s="5"/>
      <c r="G600" s="5"/>
    </row>
    <row r="601" spans="2:7">
      <c r="B601" s="129" t="s">
        <v>492</v>
      </c>
      <c r="C601" s="129"/>
      <c r="D601" s="129"/>
      <c r="E601" s="129"/>
      <c r="F601" s="129"/>
      <c r="G601" s="5"/>
    </row>
    <row r="602" spans="2:7">
      <c r="B602" s="113"/>
      <c r="C602" s="113"/>
      <c r="D602" s="113"/>
      <c r="E602" s="113"/>
      <c r="F602" s="113"/>
      <c r="G602" s="5"/>
    </row>
    <row r="603" spans="2:7">
      <c r="B603" s="113"/>
      <c r="C603" s="113"/>
      <c r="D603" s="113"/>
      <c r="E603" s="113"/>
      <c r="F603" s="113"/>
      <c r="G603" s="5"/>
    </row>
    <row r="604" spans="2:7" ht="21" customHeight="1">
      <c r="B604" s="51" t="s">
        <v>493</v>
      </c>
      <c r="C604" s="52" t="s">
        <v>48</v>
      </c>
      <c r="D604" s="77" t="s">
        <v>49</v>
      </c>
      <c r="E604" s="77" t="s">
        <v>50</v>
      </c>
      <c r="F604" s="5"/>
      <c r="G604" s="5"/>
    </row>
    <row r="605" spans="2:7">
      <c r="B605" s="34" t="s">
        <v>494</v>
      </c>
      <c r="C605" s="114">
        <v>0</v>
      </c>
      <c r="D605" s="115"/>
      <c r="E605" s="115"/>
      <c r="F605" s="5"/>
      <c r="G605" s="5"/>
    </row>
    <row r="606" spans="2:7">
      <c r="B606" s="29"/>
      <c r="C606" s="116">
        <v>0</v>
      </c>
      <c r="D606" s="20"/>
      <c r="E606" s="20"/>
      <c r="F606" s="5"/>
      <c r="G606" s="5"/>
    </row>
    <row r="607" spans="2:7">
      <c r="B607" s="31"/>
      <c r="C607" s="117">
        <v>0</v>
      </c>
      <c r="D607" s="118">
        <v>0</v>
      </c>
      <c r="E607" s="118">
        <v>0</v>
      </c>
      <c r="F607" s="5"/>
      <c r="G607" s="5"/>
    </row>
    <row r="608" spans="2:7" ht="21" customHeight="1">
      <c r="C608" s="14">
        <f t="shared" ref="C608:E608" si="4">SUM(C606:C607)</f>
        <v>0</v>
      </c>
      <c r="D608" s="14">
        <f t="shared" si="4"/>
        <v>0</v>
      </c>
      <c r="E608" s="14">
        <f t="shared" si="4"/>
        <v>0</v>
      </c>
      <c r="F608" s="5"/>
      <c r="G608" s="5"/>
    </row>
    <row r="609" spans="2:15">
      <c r="F609" s="5"/>
      <c r="G609" s="5"/>
    </row>
    <row r="610" spans="2:15">
      <c r="F610" s="5"/>
      <c r="G610" s="5"/>
    </row>
    <row r="611" spans="2:15">
      <c r="B611" s="129" t="s">
        <v>495</v>
      </c>
      <c r="C611" s="129"/>
      <c r="D611" s="129"/>
      <c r="E611" s="129"/>
      <c r="F611" s="129"/>
      <c r="G611" s="5"/>
    </row>
    <row r="612" spans="2:15">
      <c r="F612" s="5"/>
      <c r="G612" s="5"/>
    </row>
    <row r="613" spans="2:15">
      <c r="B613" s="119" t="s">
        <v>496</v>
      </c>
      <c r="F613" s="5"/>
      <c r="G613" s="5"/>
    </row>
    <row r="614" spans="2:15" ht="12" customHeight="1">
      <c r="F614" s="5"/>
      <c r="G614" s="5"/>
    </row>
    <row r="615" spans="2:15" ht="37.5" customHeight="1">
      <c r="G615" s="5"/>
    </row>
    <row r="616" spans="2:15" s="121" customFormat="1" ht="36.75" customHeight="1">
      <c r="B616" s="1"/>
      <c r="C616" s="1"/>
      <c r="D616" s="1"/>
      <c r="E616" s="1"/>
      <c r="F616" s="1"/>
      <c r="G616" s="1"/>
      <c r="H616" s="1"/>
      <c r="I616" s="123"/>
      <c r="J616" s="123"/>
      <c r="K616" s="122"/>
      <c r="L616" s="122"/>
      <c r="M616" s="122"/>
      <c r="N616" s="122"/>
      <c r="O616" s="122"/>
    </row>
    <row r="617" spans="2:15" s="121" customFormat="1" ht="15" customHeight="1">
      <c r="B617" s="1"/>
      <c r="C617" s="1"/>
      <c r="D617" s="1"/>
      <c r="E617" s="1"/>
      <c r="F617" s="1"/>
      <c r="G617" s="1"/>
      <c r="H617" s="1"/>
      <c r="J617" s="120"/>
    </row>
    <row r="618" spans="2:15" s="121" customFormat="1" ht="15" customHeight="1">
      <c r="B618" s="1"/>
      <c r="C618" s="1"/>
      <c r="D618" s="1"/>
      <c r="E618" s="1"/>
      <c r="F618" s="1"/>
      <c r="G618" s="1"/>
      <c r="H618" s="1"/>
      <c r="J618" s="124"/>
    </row>
    <row r="624" spans="2:15" ht="12.75" customHeight="1"/>
    <row r="627" ht="12.75" customHeight="1"/>
  </sheetData>
  <mergeCells count="65">
    <mergeCell ref="B538:E538"/>
    <mergeCell ref="A1:L1"/>
    <mergeCell ref="A2:L2"/>
    <mergeCell ref="A3:L3"/>
    <mergeCell ref="D66:E66"/>
    <mergeCell ref="D216:E216"/>
    <mergeCell ref="D223:E223"/>
    <mergeCell ref="D230:E230"/>
    <mergeCell ref="D237:E237"/>
    <mergeCell ref="D281:E281"/>
    <mergeCell ref="D292:E292"/>
    <mergeCell ref="B536:E536"/>
    <mergeCell ref="B550:C550"/>
    <mergeCell ref="B539:E539"/>
    <mergeCell ref="B540:E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67:C567"/>
    <mergeCell ref="B551:C551"/>
    <mergeCell ref="B552:C552"/>
    <mergeCell ref="B553:C553"/>
    <mergeCell ref="B554:C554"/>
    <mergeCell ref="B555:C555"/>
    <mergeCell ref="B556:C556"/>
    <mergeCell ref="B559:E559"/>
    <mergeCell ref="B560:E560"/>
    <mergeCell ref="B561:E561"/>
    <mergeCell ref="B562:C562"/>
    <mergeCell ref="B566:C566"/>
    <mergeCell ref="B579:C579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91:C591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2:C592"/>
    <mergeCell ref="B593:C593"/>
    <mergeCell ref="B594:C594"/>
    <mergeCell ref="B601:F601"/>
    <mergeCell ref="B611:F611"/>
  </mergeCells>
  <dataValidations count="4">
    <dataValidation allowBlank="1" showInputMessage="1" showErrorMessage="1" prompt="Especificar origen de dicho recurso: Federal, Estatal, Municipal, Particulares." sqref="D212 D219 D226"/>
    <dataValidation allowBlank="1" showInputMessage="1" showErrorMessage="1" prompt="Características cualitativas significativas que les impacten financieramente." sqref="D164:E164 E212 E219 E226"/>
    <dataValidation allowBlank="1" showInputMessage="1" showErrorMessage="1" prompt="Corresponde al número de la cuenta de acuerdo al Plan de Cuentas emitido por el CONAC (DOF 22/11/2010)." sqref="B164"/>
    <dataValidation allowBlank="1" showInputMessage="1" showErrorMessage="1" prompt="Saldo final del periodo que corresponde la cuenta pública presentada (mensual:  enero, febrero, marzo, etc.; trimestral: 1er, 2do, 3ro. o 4to.)." sqref="C164 C212 C219 C226"/>
  </dataValidations>
  <pageMargins left="0.7" right="0.7" top="0.75" bottom="0.75" header="0.3" footer="0.3"/>
  <pageSetup scale="30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2018-01-15T20:03:39Z</cp:lastPrinted>
  <dcterms:created xsi:type="dcterms:W3CDTF">2018-01-15T19:19:55Z</dcterms:created>
  <dcterms:modified xsi:type="dcterms:W3CDTF">2018-01-15T20:04:07Z</dcterms:modified>
</cp:coreProperties>
</file>