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EFF MZO18\PORTAL\"/>
    </mc:Choice>
  </mc:AlternateContent>
  <bookViews>
    <workbookView xWindow="0" yWindow="0" windowWidth="28800" windowHeight="12330"/>
  </bookViews>
  <sheets>
    <sheet name="ECSF" sheetId="1" r:id="rId1"/>
  </sheets>
  <externalReferences>
    <externalReference r:id="rId2"/>
  </externalReferences>
  <definedNames>
    <definedName name="_xlnm.Print_Area" localSheetId="0">ECSF!$A$1:$K$63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56" i="1" s="1"/>
  <c r="I55" i="1"/>
  <c r="I53" i="1" s="1"/>
  <c r="I51" i="1"/>
  <c r="J51" i="1" s="1"/>
  <c r="I50" i="1"/>
  <c r="J50" i="1" s="1"/>
  <c r="J45" i="1" s="1"/>
  <c r="I49" i="1"/>
  <c r="J43" i="1"/>
  <c r="I43" i="1"/>
  <c r="J42" i="1"/>
  <c r="J39" i="1" s="1"/>
  <c r="I42" i="1"/>
  <c r="I39" i="1" s="1"/>
  <c r="E37" i="1"/>
  <c r="D37" i="1"/>
  <c r="E36" i="1"/>
  <c r="D36" i="1"/>
  <c r="J35" i="1"/>
  <c r="I35" i="1"/>
  <c r="D35" i="1"/>
  <c r="I34" i="1"/>
  <c r="J34" i="1" s="1"/>
  <c r="I33" i="1"/>
  <c r="J33" i="1" s="1"/>
  <c r="D33" i="1"/>
  <c r="E33" i="1" s="1"/>
  <c r="I32" i="1"/>
  <c r="J32" i="1" s="1"/>
  <c r="D32" i="1"/>
  <c r="J31" i="1"/>
  <c r="I31" i="1"/>
  <c r="D31" i="1"/>
  <c r="J30" i="1"/>
  <c r="I30" i="1"/>
  <c r="I27" i="1" s="1"/>
  <c r="D30" i="1"/>
  <c r="D26" i="1" s="1"/>
  <c r="E28" i="1"/>
  <c r="J24" i="1"/>
  <c r="I24" i="1"/>
  <c r="E24" i="1"/>
  <c r="D24" i="1"/>
  <c r="J23" i="1"/>
  <c r="I23" i="1"/>
  <c r="E23" i="1"/>
  <c r="J22" i="1"/>
  <c r="I22" i="1"/>
  <c r="D22" i="1"/>
  <c r="E22" i="1" s="1"/>
  <c r="J21" i="1"/>
  <c r="I21" i="1"/>
  <c r="D21" i="1"/>
  <c r="E21" i="1" s="1"/>
  <c r="J18" i="1"/>
  <c r="I18" i="1"/>
  <c r="I17" i="1"/>
  <c r="I14" i="1" s="1"/>
  <c r="D14" i="1"/>
  <c r="D12" i="1" s="1"/>
  <c r="B3" i="1"/>
  <c r="E14" i="1" l="1"/>
  <c r="E12" i="1" s="1"/>
  <c r="F12" i="1" s="1"/>
  <c r="J27" i="1"/>
  <c r="I12" i="1"/>
  <c r="J37" i="1"/>
  <c r="J17" i="1"/>
  <c r="J14" i="1" s="1"/>
  <c r="J12" i="1" s="1"/>
  <c r="E30" i="1"/>
  <c r="E26" i="1" s="1"/>
  <c r="J55" i="1"/>
  <c r="J53" i="1" s="1"/>
  <c r="I45" i="1"/>
  <c r="I37" i="1" s="1"/>
</calcChain>
</file>

<file path=xl/sharedStrings.xml><?xml version="1.0" encoding="utf-8"?>
<sst xmlns="http://schemas.openxmlformats.org/spreadsheetml/2006/main" count="63" uniqueCount="60">
  <si>
    <t>Estado de Cambios en la Situación Financiera</t>
  </si>
  <si>
    <t>(Pesos)</t>
  </si>
  <si>
    <t>Ente Público:</t>
  </si>
  <si>
    <t>FORUM CULTURAL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</si>
  <si>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</si>
  <si>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</si>
  <si>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</si>
  <si>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</si>
  <si>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</si>
  <si>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</si>
  <si>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</si>
  <si>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</si>
  <si>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</si>
  <si>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</si>
  <si>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</si>
  <si>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</si>
  <si>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</si>
  <si>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Deudores por anticipos a tesorería a corto plazo </t>
  </si>
  <si>
    <t xml:space="preserve">Anticipo a proveedores por adquisición de bienes y prestación de servicios a corto plazo 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</si>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</sst>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_ ;\-0\ "/>
    <numFmt numFmtId="165" formatCode="#,##0.000000000"/>
    <numFmt numFmtId="166" formatCode="#,##0_ ;\-#,##0\ "/>
    <numFmt numFmtId="167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3" borderId="0" xfId="2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0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0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 applyProtection="1">
      <alignment horizontal="right" vertical="top"/>
    </xf>
    <xf numFmtId="3" fontId="7" fillId="3" borderId="0" xfId="0" applyNumberFormat="1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165" fontId="2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166" fontId="3" fillId="0" borderId="0" xfId="3" applyNumberFormat="1" applyFont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8" fillId="3" borderId="0" xfId="0" applyFont="1" applyFill="1" applyBorder="1" applyAlignment="1">
      <alignment horizontal="left" vertical="top" wrapText="1"/>
    </xf>
    <xf numFmtId="167" fontId="9" fillId="0" borderId="0" xfId="4" applyNumberFormat="1" applyFont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horizontal="center" vertical="top" wrapText="1"/>
    </xf>
    <xf numFmtId="0" fontId="6" fillId="3" borderId="0" xfId="2" applyFont="1" applyFill="1" applyBorder="1" applyAlignment="1" applyProtection="1">
      <alignment horizontal="center"/>
    </xf>
    <xf numFmtId="3" fontId="10" fillId="3" borderId="0" xfId="0" applyNumberFormat="1" applyFont="1" applyFill="1"/>
    <xf numFmtId="3" fontId="2" fillId="3" borderId="0" xfId="0" applyNumberFormat="1" applyFont="1" applyFill="1"/>
    <xf numFmtId="0" fontId="10" fillId="3" borderId="0" xfId="0" applyFont="1" applyFill="1" applyBorder="1"/>
    <xf numFmtId="3" fontId="3" fillId="0" borderId="0" xfId="1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</cellXfs>
  <cellStyles count="5">
    <cellStyle name="Millares" xfId="1" builtinId="3"/>
    <cellStyle name="Millares 2 4" xfId="4"/>
    <cellStyle name="Millares 2 5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FF%20MZO18/EEFF%20MZO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</sheetNames>
    <sheetDataSet>
      <sheetData sheetId="0"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E20">
            <v>0</v>
          </cell>
          <cell r="F20">
            <v>0</v>
          </cell>
          <cell r="J20">
            <v>0</v>
          </cell>
          <cell r="K20">
            <v>0</v>
          </cell>
        </row>
        <row r="21">
          <cell r="E21">
            <v>0</v>
          </cell>
          <cell r="F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30">
          <cell r="E30">
            <v>0</v>
          </cell>
          <cell r="F30">
            <v>0</v>
          </cell>
          <cell r="J30">
            <v>0</v>
          </cell>
          <cell r="K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  <cell r="K31">
            <v>0</v>
          </cell>
        </row>
        <row r="32">
          <cell r="E32">
            <v>1666935.54</v>
          </cell>
          <cell r="F32">
            <v>1666935.54</v>
          </cell>
          <cell r="J32">
            <v>0</v>
          </cell>
          <cell r="K32">
            <v>0</v>
          </cell>
        </row>
        <row r="33">
          <cell r="E33">
            <v>150451359.38999999</v>
          </cell>
          <cell r="F33">
            <v>148680776.13</v>
          </cell>
          <cell r="J33">
            <v>0</v>
          </cell>
          <cell r="K33">
            <v>0</v>
          </cell>
        </row>
        <row r="34">
          <cell r="E34">
            <v>3299.01</v>
          </cell>
          <cell r="F34">
            <v>3299.01</v>
          </cell>
          <cell r="J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53">
          <cell r="J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6229.34</v>
          </cell>
          <cell r="K55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</sheetData>
      <sheetData sheetId="1"/>
      <sheetData sheetId="2"/>
      <sheetData sheetId="3">
        <row r="3">
          <cell r="B3" t="str">
            <v>Al 31 de marzo del 2018 y 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9"/>
  <sheetViews>
    <sheetView showGridLines="0" tabSelected="1" zoomScale="85" zoomScaleNormal="85" zoomScalePageLayoutView="80" workbookViewId="0">
      <selection activeCell="E62" sqref="E62"/>
    </sheetView>
  </sheetViews>
  <sheetFormatPr baseColWidth="10" defaultColWidth="11.42578125" defaultRowHeight="12.75" x14ac:dyDescent="0.2"/>
  <cols>
    <col min="1" max="1" width="4.5703125" style="5" customWidth="1"/>
    <col min="2" max="2" width="24.7109375" style="5" customWidth="1"/>
    <col min="3" max="3" width="39" style="5" customWidth="1"/>
    <col min="4" max="4" width="18.140625" style="5" customWidth="1"/>
    <col min="5" max="5" width="18" style="5" customWidth="1"/>
    <col min="6" max="6" width="10.7109375" style="5" customWidth="1"/>
    <col min="7" max="7" width="24.7109375" style="5" customWidth="1"/>
    <col min="8" max="8" width="29.7109375" style="16" customWidth="1"/>
    <col min="9" max="9" width="13.7109375" style="5" customWidth="1"/>
    <col min="10" max="10" width="12.5703125" style="5" customWidth="1"/>
    <col min="11" max="11" width="1" style="5" customWidth="1"/>
    <col min="12" max="16384" width="11.42578125" style="5"/>
  </cols>
  <sheetData>
    <row r="1" spans="1:12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2" ht="16.5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2" ht="14.1" customHeight="1" x14ac:dyDescent="0.2">
      <c r="A3" s="7"/>
      <c r="B3" s="3" t="str">
        <f>[1]EFE!B3</f>
        <v>Al 31 de marzo del 2018 y  2017</v>
      </c>
      <c r="C3" s="3"/>
      <c r="D3" s="3"/>
      <c r="E3" s="3"/>
      <c r="F3" s="3"/>
      <c r="G3" s="3"/>
      <c r="H3" s="3"/>
      <c r="I3" s="3"/>
      <c r="J3" s="3"/>
      <c r="K3" s="3"/>
      <c r="L3" s="8"/>
    </row>
    <row r="4" spans="1:12" ht="14.1" customHeight="1" x14ac:dyDescent="0.2">
      <c r="A4" s="7"/>
      <c r="B4" s="2"/>
      <c r="C4" s="3" t="s">
        <v>1</v>
      </c>
      <c r="D4" s="3"/>
      <c r="E4" s="3"/>
      <c r="F4" s="3"/>
      <c r="G4" s="3"/>
      <c r="H4" s="3"/>
      <c r="I4" s="3"/>
      <c r="J4" s="6"/>
      <c r="K4" s="6"/>
    </row>
    <row r="5" spans="1:12" ht="20.100000000000001" customHeight="1" x14ac:dyDescent="0.2">
      <c r="A5" s="9"/>
      <c r="B5" s="10"/>
      <c r="C5" s="11"/>
      <c r="D5" s="12" t="s">
        <v>2</v>
      </c>
      <c r="E5" s="13" t="s">
        <v>3</v>
      </c>
      <c r="F5" s="13"/>
      <c r="G5" s="13"/>
      <c r="H5" s="14"/>
      <c r="I5" s="14"/>
      <c r="J5" s="14"/>
    </row>
    <row r="6" spans="1:12" ht="3" customHeight="1" x14ac:dyDescent="0.2">
      <c r="A6" s="15"/>
      <c r="B6" s="15"/>
      <c r="C6" s="15"/>
      <c r="D6" s="15"/>
      <c r="E6" s="15"/>
      <c r="F6" s="15"/>
    </row>
    <row r="7" spans="1:12" s="19" customFormat="1" ht="3" customHeight="1" x14ac:dyDescent="0.2">
      <c r="A7" s="9"/>
      <c r="B7" s="17"/>
      <c r="C7" s="17"/>
      <c r="D7" s="17"/>
      <c r="E7" s="17"/>
      <c r="F7" s="18"/>
      <c r="H7" s="20"/>
    </row>
    <row r="8" spans="1:12" s="19" customFormat="1" ht="3" customHeight="1" x14ac:dyDescent="0.2">
      <c r="A8" s="21"/>
      <c r="B8" s="21"/>
      <c r="C8" s="21"/>
      <c r="D8" s="22"/>
      <c r="E8" s="22"/>
      <c r="F8" s="23"/>
      <c r="H8" s="20"/>
    </row>
    <row r="9" spans="1:12" s="19" customFormat="1" ht="20.100000000000001" customHeight="1" x14ac:dyDescent="0.2">
      <c r="A9" s="24"/>
      <c r="B9" s="25" t="s">
        <v>4</v>
      </c>
      <c r="C9" s="25"/>
      <c r="D9" s="26" t="s">
        <v>5</v>
      </c>
      <c r="E9" s="26" t="s">
        <v>6</v>
      </c>
      <c r="F9" s="27"/>
      <c r="G9" s="25" t="s">
        <v>4</v>
      </c>
      <c r="H9" s="25"/>
      <c r="I9" s="26" t="s">
        <v>5</v>
      </c>
      <c r="J9" s="26" t="s">
        <v>6</v>
      </c>
      <c r="K9" s="28"/>
    </row>
    <row r="10" spans="1:12" ht="3" customHeight="1" x14ac:dyDescent="0.2">
      <c r="A10" s="29"/>
      <c r="B10" s="30"/>
      <c r="C10" s="30"/>
      <c r="D10" s="31"/>
      <c r="E10" s="31"/>
      <c r="F10" s="32"/>
      <c r="G10" s="19"/>
      <c r="H10" s="20"/>
      <c r="I10" s="19"/>
      <c r="J10" s="19"/>
      <c r="K10" s="33"/>
    </row>
    <row r="11" spans="1:12" s="19" customFormat="1" ht="3" customHeight="1" x14ac:dyDescent="0.2">
      <c r="A11" s="34"/>
      <c r="B11" s="35"/>
      <c r="C11" s="35"/>
      <c r="D11" s="36"/>
      <c r="E11" s="36"/>
      <c r="F11" s="37"/>
      <c r="H11" s="20"/>
      <c r="K11" s="33"/>
    </row>
    <row r="12" spans="1:12" x14ac:dyDescent="0.2">
      <c r="A12" s="38"/>
      <c r="B12" s="39" t="s">
        <v>7</v>
      </c>
      <c r="C12" s="39"/>
      <c r="D12" s="40">
        <f>+D14+D26</f>
        <v>1169482.79</v>
      </c>
      <c r="E12" s="40">
        <f>+E14+E26</f>
        <v>7027071.29</v>
      </c>
      <c r="F12" s="41">
        <f>+D12-E12</f>
        <v>-5857588.5</v>
      </c>
      <c r="G12" s="39" t="s">
        <v>8</v>
      </c>
      <c r="H12" s="39"/>
      <c r="I12" s="40">
        <f>+I14+I27</f>
        <v>25847.47</v>
      </c>
      <c r="J12" s="40">
        <f>+J14+J27</f>
        <v>12716343.220000001</v>
      </c>
      <c r="K12" s="33"/>
    </row>
    <row r="13" spans="1:12" x14ac:dyDescent="0.2">
      <c r="A13" s="42"/>
      <c r="B13" s="43"/>
      <c r="C13" s="44"/>
      <c r="D13" s="45"/>
      <c r="E13" s="45"/>
      <c r="F13" s="37"/>
      <c r="G13" s="43"/>
      <c r="H13" s="43"/>
      <c r="I13" s="45"/>
      <c r="J13" s="45"/>
      <c r="K13" s="33"/>
    </row>
    <row r="14" spans="1:12" x14ac:dyDescent="0.2">
      <c r="A14" s="42"/>
      <c r="B14" s="39" t="s">
        <v>9</v>
      </c>
      <c r="C14" s="39"/>
      <c r="D14" s="40">
        <f>SUM(D16:D24)</f>
        <v>1169482.79</v>
      </c>
      <c r="E14" s="40">
        <f>SUM(E16:E24)</f>
        <v>5256488.03</v>
      </c>
      <c r="F14" s="46"/>
      <c r="G14" s="39" t="s">
        <v>10</v>
      </c>
      <c r="H14" s="39"/>
      <c r="I14" s="40">
        <f>SUM(I16:I25)</f>
        <v>25847.47</v>
      </c>
      <c r="J14" s="40">
        <f>SUM(J16:J25)</f>
        <v>12716343.220000001</v>
      </c>
      <c r="K14" s="33"/>
    </row>
    <row r="15" spans="1:12" x14ac:dyDescent="0.2">
      <c r="A15" s="42"/>
      <c r="B15" s="43"/>
      <c r="C15" s="44"/>
      <c r="D15" s="47"/>
      <c r="E15" s="47"/>
      <c r="F15" s="37"/>
      <c r="G15" s="43"/>
      <c r="H15" s="43"/>
      <c r="I15" s="47"/>
      <c r="J15" s="47"/>
      <c r="K15" s="33"/>
    </row>
    <row r="16" spans="1:12" x14ac:dyDescent="0.2">
      <c r="A16" s="38"/>
      <c r="B16" s="48" t="s">
        <v>11</v>
      </c>
      <c r="C16" s="48"/>
      <c r="D16" s="49">
        <v>0</v>
      </c>
      <c r="E16" s="49">
        <v>4762546.54</v>
      </c>
      <c r="F16" s="37"/>
      <c r="G16" s="48" t="s">
        <v>12</v>
      </c>
      <c r="H16" s="48"/>
      <c r="I16" s="49">
        <v>0</v>
      </c>
      <c r="J16" s="49">
        <v>12716343.220000001</v>
      </c>
      <c r="K16" s="33"/>
    </row>
    <row r="17" spans="1:11" x14ac:dyDescent="0.2">
      <c r="A17" s="38"/>
      <c r="B17" s="48" t="s">
        <v>13</v>
      </c>
      <c r="C17" s="48"/>
      <c r="D17" s="50">
        <v>718302.3</v>
      </c>
      <c r="E17" s="49">
        <v>493941.49</v>
      </c>
      <c r="F17" s="37"/>
      <c r="G17" s="48" t="s">
        <v>14</v>
      </c>
      <c r="H17" s="48"/>
      <c r="I17" s="49">
        <f>IF([1]ESF!J18&gt;[1]ESF!K18,[1]ESF!J18-[1]ESF!K18,0)</f>
        <v>0</v>
      </c>
      <c r="J17" s="49">
        <f>IF(I17&gt;0,0,[1]ESF!K18-[1]ESF!J18)</f>
        <v>0</v>
      </c>
      <c r="K17" s="33"/>
    </row>
    <row r="18" spans="1:11" x14ac:dyDescent="0.2">
      <c r="A18" s="38"/>
      <c r="B18" s="48" t="s">
        <v>15</v>
      </c>
      <c r="C18" s="48"/>
      <c r="D18" s="49">
        <v>451180.49</v>
      </c>
      <c r="E18" s="49">
        <v>0</v>
      </c>
      <c r="F18" s="37"/>
      <c r="G18" s="48" t="s">
        <v>16</v>
      </c>
      <c r="H18" s="48"/>
      <c r="I18" s="49">
        <f>IF([1]ESF!J19&gt;[1]ESF!K19,[1]ESF!J19-[1]ESF!K19,0)</f>
        <v>0</v>
      </c>
      <c r="J18" s="49">
        <f>IF(I18&gt;0,0,[1]ESF!K19-[1]ESF!J19)</f>
        <v>0</v>
      </c>
      <c r="K18" s="33"/>
    </row>
    <row r="19" spans="1:11" x14ac:dyDescent="0.2">
      <c r="A19" s="38"/>
      <c r="B19" s="48" t="s">
        <v>17</v>
      </c>
      <c r="C19" s="48"/>
      <c r="D19" s="49">
        <v>0</v>
      </c>
      <c r="E19" s="49">
        <v>0</v>
      </c>
      <c r="F19" s="37"/>
      <c r="G19" s="51"/>
      <c r="H19" s="51"/>
      <c r="I19" s="49"/>
      <c r="J19" s="49"/>
      <c r="K19" s="33"/>
    </row>
    <row r="20" spans="1:11" ht="24.75" customHeight="1" x14ac:dyDescent="0.2">
      <c r="A20" s="38"/>
      <c r="B20" s="48" t="s">
        <v>18</v>
      </c>
      <c r="C20" s="48"/>
      <c r="D20" s="49">
        <v>0</v>
      </c>
      <c r="E20" s="49">
        <v>0</v>
      </c>
      <c r="F20" s="37"/>
      <c r="G20" s="51"/>
      <c r="H20" s="51"/>
      <c r="I20" s="49"/>
      <c r="J20" s="49"/>
      <c r="K20" s="33"/>
    </row>
    <row r="21" spans="1:11" x14ac:dyDescent="0.2">
      <c r="A21" s="38"/>
      <c r="B21" s="48" t="s">
        <v>19</v>
      </c>
      <c r="C21" s="48"/>
      <c r="D21" s="49">
        <f>IF([1]ESF!E20&lt;[1]ESF!F20,[1]ESF!F20-[1]ESF!E20,0)</f>
        <v>0</v>
      </c>
      <c r="E21" s="49">
        <f>IF(D21&gt;0,0,[1]ESF!E20-[1]ESF!F20)</f>
        <v>0</v>
      </c>
      <c r="F21" s="37"/>
      <c r="G21" s="48" t="s">
        <v>20</v>
      </c>
      <c r="H21" s="48"/>
      <c r="I21" s="49">
        <f>IF([1]ESF!J20&gt;[1]ESF!K20,[1]ESF!J20-[1]ESF!K20,0)</f>
        <v>0</v>
      </c>
      <c r="J21" s="49">
        <f>IF(I21&gt;0,0,[1]ESF!K20-[1]ESF!J20)</f>
        <v>0</v>
      </c>
      <c r="K21" s="33"/>
    </row>
    <row r="22" spans="1:11" x14ac:dyDescent="0.2">
      <c r="A22" s="38"/>
      <c r="B22" s="48" t="s">
        <v>21</v>
      </c>
      <c r="C22" s="48"/>
      <c r="D22" s="49">
        <f>IF([1]ESF!E21&lt;[1]ESF!F21,[1]ESF!F21-[1]ESF!E21,0)</f>
        <v>0</v>
      </c>
      <c r="E22" s="49">
        <f>IF(D22&gt;0,0,[1]ESF!E21-[1]ESF!F21)</f>
        <v>0</v>
      </c>
      <c r="F22" s="37"/>
      <c r="G22" s="48" t="s">
        <v>22</v>
      </c>
      <c r="H22" s="48"/>
      <c r="I22" s="49">
        <f>IF([1]ESF!J21&gt;[1]ESF!K21,[1]ESF!J21-[1]ESF!K21,0)</f>
        <v>0</v>
      </c>
      <c r="J22" s="49">
        <f>IF(I22&gt;0,0,[1]ESF!K21-[1]ESF!J21)</f>
        <v>0</v>
      </c>
      <c r="K22" s="33"/>
    </row>
    <row r="23" spans="1:11" ht="25.5" customHeight="1" x14ac:dyDescent="0.2">
      <c r="A23" s="38"/>
      <c r="B23" s="48" t="s">
        <v>23</v>
      </c>
      <c r="C23" s="48"/>
      <c r="D23" s="49">
        <v>0</v>
      </c>
      <c r="E23" s="49">
        <f>IF(D23&gt;0,0,[1]ESF!E22-[1]ESF!F22)</f>
        <v>0</v>
      </c>
      <c r="F23" s="37"/>
      <c r="G23" s="52" t="s">
        <v>24</v>
      </c>
      <c r="H23" s="52"/>
      <c r="I23" s="49">
        <f>IF([1]ESF!J22&gt;[1]ESF!K22,[1]ESF!J22-[1]ESF!K22,0)</f>
        <v>0</v>
      </c>
      <c r="J23" s="49">
        <f>IF(I23&gt;0,0,[1]ESF!K22-[1]ESF!J22)</f>
        <v>0</v>
      </c>
      <c r="K23" s="33"/>
    </row>
    <row r="24" spans="1:11" x14ac:dyDescent="0.2">
      <c r="A24" s="38"/>
      <c r="B24" s="48" t="s">
        <v>25</v>
      </c>
      <c r="C24" s="48"/>
      <c r="D24" s="49">
        <f>IF([1]ESF!E23&lt;[1]ESF!F23,[1]ESF!F23-[1]ESF!E23,0)</f>
        <v>0</v>
      </c>
      <c r="E24" s="49">
        <f>IF(D24&gt;0,0,[1]ESF!E23-[1]ESF!F23)</f>
        <v>0</v>
      </c>
      <c r="F24" s="37"/>
      <c r="G24" s="48" t="s">
        <v>26</v>
      </c>
      <c r="H24" s="48"/>
      <c r="I24" s="49">
        <f>IF([1]ESF!J23&gt;[1]ESF!K23,[1]ESF!J23-[1]ESF!K23,0)</f>
        <v>0</v>
      </c>
      <c r="J24" s="49">
        <f>IF(I24&gt;0,0,[1]ESF!K23-[1]ESF!J23)</f>
        <v>0</v>
      </c>
      <c r="K24" s="33"/>
    </row>
    <row r="25" spans="1:11" x14ac:dyDescent="0.2">
      <c r="A25" s="42"/>
      <c r="B25" s="43"/>
      <c r="C25" s="44"/>
      <c r="D25" s="47"/>
      <c r="E25" s="47"/>
      <c r="F25" s="37"/>
      <c r="G25" s="48" t="s">
        <v>27</v>
      </c>
      <c r="H25" s="48"/>
      <c r="I25" s="49">
        <v>25847.47</v>
      </c>
      <c r="J25" s="49">
        <v>0</v>
      </c>
      <c r="K25" s="33"/>
    </row>
    <row r="26" spans="1:11" x14ac:dyDescent="0.2">
      <c r="A26" s="42"/>
      <c r="B26" s="39" t="s">
        <v>28</v>
      </c>
      <c r="C26" s="39"/>
      <c r="D26" s="53">
        <f>SUM(D28:D37)</f>
        <v>0</v>
      </c>
      <c r="E26" s="53">
        <f>SUM(E28:E37)</f>
        <v>1770583.26</v>
      </c>
      <c r="F26" s="37"/>
      <c r="G26" s="43"/>
      <c r="H26" s="43"/>
      <c r="I26" s="47"/>
      <c r="J26" s="47"/>
      <c r="K26" s="33"/>
    </row>
    <row r="27" spans="1:11" x14ac:dyDescent="0.2">
      <c r="A27" s="42"/>
      <c r="B27" s="43"/>
      <c r="C27" s="44"/>
      <c r="D27" s="47"/>
      <c r="E27" s="47"/>
      <c r="F27" s="37"/>
      <c r="G27" s="54" t="s">
        <v>29</v>
      </c>
      <c r="H27" s="54"/>
      <c r="I27" s="53">
        <f>SUM(I30:I35)</f>
        <v>0</v>
      </c>
      <c r="J27" s="53">
        <f>SUM(J30:J35)</f>
        <v>0</v>
      </c>
      <c r="K27" s="33"/>
    </row>
    <row r="28" spans="1:11" x14ac:dyDescent="0.2">
      <c r="A28" s="38"/>
      <c r="B28" s="48" t="s">
        <v>30</v>
      </c>
      <c r="C28" s="48"/>
      <c r="D28" s="55"/>
      <c r="E28" s="49">
        <f>IF(D28&gt;0,0,[1]ESF!E30-[1]ESF!F30)</f>
        <v>0</v>
      </c>
      <c r="F28" s="37"/>
      <c r="G28" s="43"/>
      <c r="H28" s="43"/>
      <c r="I28" s="47"/>
      <c r="J28" s="47"/>
      <c r="K28" s="33"/>
    </row>
    <row r="29" spans="1:11" x14ac:dyDescent="0.2">
      <c r="A29" s="38"/>
      <c r="B29" s="56"/>
      <c r="C29" s="56"/>
      <c r="D29" s="55"/>
      <c r="E29" s="49"/>
      <c r="F29" s="37"/>
      <c r="G29" s="43"/>
      <c r="H29" s="43"/>
      <c r="I29" s="47"/>
      <c r="J29" s="47"/>
      <c r="K29" s="33"/>
    </row>
    <row r="30" spans="1:11" x14ac:dyDescent="0.2">
      <c r="A30" s="38"/>
      <c r="B30" s="48" t="s">
        <v>31</v>
      </c>
      <c r="C30" s="48"/>
      <c r="D30" s="49">
        <f>IF([1]ESF!E31&lt;[1]ESF!F31,[1]ESF!F31-[1]ESF!E31,0)</f>
        <v>0</v>
      </c>
      <c r="E30" s="49">
        <f>IF(D30&gt;0,0,[1]ESF!E31-[1]ESF!F31)</f>
        <v>0</v>
      </c>
      <c r="F30" s="37"/>
      <c r="G30" s="48" t="s">
        <v>32</v>
      </c>
      <c r="H30" s="48"/>
      <c r="I30" s="49">
        <f>IF([1]ESF!J30&gt;[1]ESF!K30,[1]ESF!J30-[1]ESF!K30,0)</f>
        <v>0</v>
      </c>
      <c r="J30" s="49">
        <f>IF(I30&gt;0,0,[1]ESF!K30-[1]ESF!J30)</f>
        <v>0</v>
      </c>
      <c r="K30" s="33"/>
    </row>
    <row r="31" spans="1:11" x14ac:dyDescent="0.2">
      <c r="A31" s="38"/>
      <c r="B31" s="48" t="s">
        <v>33</v>
      </c>
      <c r="C31" s="48"/>
      <c r="D31" s="49">
        <f>IF([1]ESF!E32&lt;[1]ESF!F32,[1]ESF!F32-[1]ESF!E32,0)</f>
        <v>0</v>
      </c>
      <c r="E31" s="49">
        <v>0</v>
      </c>
      <c r="F31" s="37"/>
      <c r="G31" s="48" t="s">
        <v>34</v>
      </c>
      <c r="H31" s="48"/>
      <c r="I31" s="49">
        <f>IF([1]ESF!J31&gt;[1]ESF!K31,[1]ESF!J31-[1]ESF!K31,0)</f>
        <v>0</v>
      </c>
      <c r="J31" s="49">
        <f>IF(I31&gt;0,0,[1]ESF!K31-[1]ESF!J31)</f>
        <v>0</v>
      </c>
      <c r="K31" s="33"/>
    </row>
    <row r="32" spans="1:11" x14ac:dyDescent="0.2">
      <c r="A32" s="38"/>
      <c r="B32" s="48" t="s">
        <v>35</v>
      </c>
      <c r="C32" s="48"/>
      <c r="D32" s="49">
        <f>IF([1]ESF!E33&lt;[1]ESF!F33,[1]ESF!F33-[1]ESF!E33,0)</f>
        <v>0</v>
      </c>
      <c r="E32" s="49">
        <v>1770583.26</v>
      </c>
      <c r="F32" s="37"/>
      <c r="G32" s="48" t="s">
        <v>36</v>
      </c>
      <c r="H32" s="48"/>
      <c r="I32" s="49">
        <f>IF([1]ESF!J32&gt;[1]ESF!K32,[1]ESF!J32-[1]ESF!K32,0)</f>
        <v>0</v>
      </c>
      <c r="J32" s="49">
        <f>IF(I32&gt;0,0,[1]ESF!K32-[1]ESF!J32)</f>
        <v>0</v>
      </c>
      <c r="K32" s="33"/>
    </row>
    <row r="33" spans="1:13" x14ac:dyDescent="0.2">
      <c r="A33" s="38"/>
      <c r="B33" s="48" t="s">
        <v>37</v>
      </c>
      <c r="C33" s="48"/>
      <c r="D33" s="49">
        <f>IF([1]ESF!E34&lt;[1]ESF!F34,[1]ESF!F34-[1]ESF!E34,0)</f>
        <v>0</v>
      </c>
      <c r="E33" s="49">
        <f>IF(D33&gt;0,0,[1]ESF!E34-[1]ESF!F34)</f>
        <v>0</v>
      </c>
      <c r="F33" s="37"/>
      <c r="G33" s="48" t="s">
        <v>38</v>
      </c>
      <c r="H33" s="48"/>
      <c r="I33" s="49">
        <f>IF([1]ESF!J33&gt;[1]ESF!K33,[1]ESF!J33-[1]ESF!K33,0)</f>
        <v>0</v>
      </c>
      <c r="J33" s="49">
        <f>IF(I33&gt;0,0,[1]ESF!K33-[1]ESF!J33)</f>
        <v>0</v>
      </c>
      <c r="K33" s="33"/>
    </row>
    <row r="34" spans="1:13" ht="26.1" customHeight="1" x14ac:dyDescent="0.2">
      <c r="A34" s="38"/>
      <c r="B34" s="52" t="s">
        <v>39</v>
      </c>
      <c r="C34" s="52"/>
      <c r="D34" s="49">
        <v>0</v>
      </c>
      <c r="E34" s="49">
        <v>0</v>
      </c>
      <c r="F34" s="37"/>
      <c r="G34" s="52" t="s">
        <v>40</v>
      </c>
      <c r="H34" s="52"/>
      <c r="I34" s="49">
        <f>IF([1]ESF!J34&gt;[1]ESF!K34,[1]ESF!J34-[1]ESF!K34,0)</f>
        <v>0</v>
      </c>
      <c r="J34" s="49">
        <f>IF(I34&gt;0,0,[1]ESF!K34-[1]ESF!J34)</f>
        <v>0</v>
      </c>
      <c r="K34" s="33"/>
    </row>
    <row r="35" spans="1:13" x14ac:dyDescent="0.2">
      <c r="A35" s="38"/>
      <c r="B35" s="48" t="s">
        <v>41</v>
      </c>
      <c r="C35" s="48"/>
      <c r="D35" s="49">
        <f>IF([1]ESF!E36&lt;[1]ESF!F36,[1]ESF!F36-[1]ESF!E36,0)</f>
        <v>0</v>
      </c>
      <c r="E35" s="49">
        <v>0</v>
      </c>
      <c r="F35" s="37"/>
      <c r="G35" s="48" t="s">
        <v>42</v>
      </c>
      <c r="H35" s="48"/>
      <c r="I35" s="49">
        <f>IF([1]ESF!J35&gt;[1]ESF!K35,[1]ESF!J35-[1]ESF!K35,0)</f>
        <v>0</v>
      </c>
      <c r="J35" s="49">
        <f>IF(I35&gt;0,0,[1]ESF!K35-[1]ESF!J35)</f>
        <v>0</v>
      </c>
      <c r="K35" s="33"/>
    </row>
    <row r="36" spans="1:13" ht="25.5" customHeight="1" x14ac:dyDescent="0.2">
      <c r="A36" s="38"/>
      <c r="B36" s="52" t="s">
        <v>43</v>
      </c>
      <c r="C36" s="52"/>
      <c r="D36" s="49">
        <f>IF([1]ESF!E37&lt;[1]ESF!F37,[1]ESF!F37-[1]ESF!E37,0)</f>
        <v>0</v>
      </c>
      <c r="E36" s="49">
        <f>IF(D36&gt;0,0,[1]ESF!E37-[1]ESF!F37)</f>
        <v>0</v>
      </c>
      <c r="F36" s="37"/>
      <c r="G36" s="43"/>
      <c r="H36" s="43"/>
      <c r="I36" s="57"/>
      <c r="J36" s="57"/>
      <c r="K36" s="33"/>
    </row>
    <row r="37" spans="1:13" x14ac:dyDescent="0.2">
      <c r="A37" s="38"/>
      <c r="B37" s="48" t="s">
        <v>44</v>
      </c>
      <c r="C37" s="48"/>
      <c r="D37" s="49">
        <f>IF([1]ESF!E38&lt;[1]ESF!F38,[1]ESF!F38-[1]ESF!E38,0)</f>
        <v>0</v>
      </c>
      <c r="E37" s="49">
        <f>IF(D37&gt;0,0,[1]ESF!E38-[1]ESF!F38)</f>
        <v>0</v>
      </c>
      <c r="F37" s="37"/>
      <c r="G37" s="39" t="s">
        <v>45</v>
      </c>
      <c r="H37" s="39"/>
      <c r="I37" s="53">
        <f>+I39+I45+I53</f>
        <v>26689730.73</v>
      </c>
      <c r="J37" s="53">
        <f>+J39+J45+J53</f>
        <v>8141646.4800000004</v>
      </c>
      <c r="K37" s="33"/>
      <c r="L37" s="58"/>
    </row>
    <row r="38" spans="1:13" x14ac:dyDescent="0.2">
      <c r="A38" s="42"/>
      <c r="B38" s="43"/>
      <c r="C38" s="44"/>
      <c r="D38" s="57"/>
      <c r="E38" s="57"/>
      <c r="F38" s="37"/>
      <c r="G38" s="43"/>
      <c r="H38" s="43"/>
      <c r="I38" s="47"/>
      <c r="J38" s="47"/>
      <c r="K38" s="33"/>
      <c r="M38" s="59"/>
    </row>
    <row r="39" spans="1:13" x14ac:dyDescent="0.2">
      <c r="A39" s="38"/>
      <c r="B39" s="19"/>
      <c r="C39" s="19"/>
      <c r="D39" s="19"/>
      <c r="E39" s="19"/>
      <c r="F39" s="37"/>
      <c r="G39" s="39" t="s">
        <v>46</v>
      </c>
      <c r="H39" s="39"/>
      <c r="I39" s="53">
        <f>SUM(I41:I43)</f>
        <v>2414889.23</v>
      </c>
      <c r="J39" s="53">
        <f>SUM(J41:J43)</f>
        <v>0</v>
      </c>
      <c r="K39" s="33"/>
    </row>
    <row r="40" spans="1:13" x14ac:dyDescent="0.2">
      <c r="A40" s="42"/>
      <c r="B40" s="19"/>
      <c r="C40" s="19"/>
      <c r="D40" s="19"/>
      <c r="E40" s="19"/>
      <c r="F40" s="37"/>
      <c r="G40" s="43"/>
      <c r="H40" s="43"/>
      <c r="I40" s="47"/>
      <c r="J40" s="47"/>
      <c r="K40" s="33"/>
    </row>
    <row r="41" spans="1:13" x14ac:dyDescent="0.2">
      <c r="A41" s="38"/>
      <c r="B41" s="19"/>
      <c r="C41" s="19"/>
      <c r="D41" s="19"/>
      <c r="E41" s="19"/>
      <c r="F41" s="37"/>
      <c r="G41" s="48" t="s">
        <v>47</v>
      </c>
      <c r="H41" s="48"/>
      <c r="I41" s="49">
        <v>2414889.23</v>
      </c>
      <c r="J41" s="49">
        <v>0</v>
      </c>
      <c r="K41" s="33"/>
    </row>
    <row r="42" spans="1:13" x14ac:dyDescent="0.2">
      <c r="A42" s="42"/>
      <c r="B42" s="19"/>
      <c r="C42" s="19"/>
      <c r="D42" s="19"/>
      <c r="E42" s="19"/>
      <c r="F42" s="37"/>
      <c r="G42" s="48" t="s">
        <v>48</v>
      </c>
      <c r="H42" s="48"/>
      <c r="I42" s="49">
        <f>IF([1]ESF!J46&gt;[1]ESF!K46,[1]ESF!J46-[1]ESF!K46,0)</f>
        <v>0</v>
      </c>
      <c r="J42" s="49">
        <f>IF(I42&gt;0,0,[1]ESF!K46-[1]ESF!J46)</f>
        <v>0</v>
      </c>
      <c r="K42" s="33"/>
    </row>
    <row r="43" spans="1:13" x14ac:dyDescent="0.2">
      <c r="A43" s="38"/>
      <c r="B43" s="19"/>
      <c r="C43" s="60"/>
      <c r="D43" s="19"/>
      <c r="E43" s="19"/>
      <c r="F43" s="37"/>
      <c r="G43" s="48" t="s">
        <v>49</v>
      </c>
      <c r="H43" s="48"/>
      <c r="I43" s="49">
        <f>IF([1]ESF!J47&gt;[1]ESF!K47,[1]ESF!J47-[1]ESF!K47,0)</f>
        <v>0</v>
      </c>
      <c r="J43" s="49">
        <f>IF(I43&gt;0,0,[1]ESF!K47-[1]ESF!J47)</f>
        <v>0</v>
      </c>
      <c r="K43" s="33"/>
    </row>
    <row r="44" spans="1:13" x14ac:dyDescent="0.2">
      <c r="A44" s="38"/>
      <c r="B44" s="19"/>
      <c r="C44" s="19"/>
      <c r="D44" s="19"/>
      <c r="E44" s="19"/>
      <c r="F44" s="37"/>
      <c r="G44" s="43"/>
      <c r="H44" s="43"/>
      <c r="I44" s="47"/>
      <c r="J44" s="47"/>
      <c r="K44" s="33"/>
    </row>
    <row r="45" spans="1:13" x14ac:dyDescent="0.2">
      <c r="A45" s="38"/>
      <c r="B45" s="19"/>
      <c r="C45" s="19"/>
      <c r="D45" s="19"/>
      <c r="E45" s="19"/>
      <c r="F45" s="37"/>
      <c r="G45" s="39" t="s">
        <v>50</v>
      </c>
      <c r="H45" s="39"/>
      <c r="I45" s="53">
        <f>SUM(I46:I51)</f>
        <v>24274841.5</v>
      </c>
      <c r="J45" s="53">
        <f>SUM(J46:J51)</f>
        <v>8141646.4800000004</v>
      </c>
      <c r="K45" s="33"/>
      <c r="L45" s="59"/>
    </row>
    <row r="46" spans="1:13" x14ac:dyDescent="0.2">
      <c r="A46" s="38"/>
      <c r="B46" s="19"/>
      <c r="C46" s="19"/>
      <c r="D46" s="19"/>
      <c r="E46" s="19"/>
      <c r="F46" s="37"/>
      <c r="G46" s="43"/>
      <c r="H46" s="43"/>
      <c r="I46" s="47"/>
      <c r="J46" s="47"/>
      <c r="K46" s="33"/>
    </row>
    <row r="47" spans="1:13" x14ac:dyDescent="0.2">
      <c r="A47" s="38"/>
      <c r="B47" s="19"/>
      <c r="C47" s="19"/>
      <c r="D47" s="19"/>
      <c r="E47" s="19"/>
      <c r="F47" s="37"/>
      <c r="G47" s="48" t="s">
        <v>51</v>
      </c>
      <c r="H47" s="48"/>
      <c r="I47" s="61">
        <v>24268612.16</v>
      </c>
      <c r="J47" s="49">
        <v>0</v>
      </c>
      <c r="K47" s="33"/>
      <c r="L47" s="59"/>
      <c r="M47" s="59"/>
    </row>
    <row r="48" spans="1:13" x14ac:dyDescent="0.2">
      <c r="A48" s="38"/>
      <c r="B48" s="19"/>
      <c r="C48" s="19"/>
      <c r="D48" s="19"/>
      <c r="E48" s="19"/>
      <c r="F48" s="37"/>
      <c r="G48" s="48" t="s">
        <v>52</v>
      </c>
      <c r="H48" s="48"/>
      <c r="I48" s="49">
        <v>0</v>
      </c>
      <c r="J48" s="49">
        <v>8141646.4800000004</v>
      </c>
      <c r="K48" s="33"/>
      <c r="L48" s="59"/>
    </row>
    <row r="49" spans="1:11" x14ac:dyDescent="0.2">
      <c r="A49" s="38"/>
      <c r="B49" s="19"/>
      <c r="C49" s="19"/>
      <c r="D49" s="19"/>
      <c r="E49" s="19"/>
      <c r="F49" s="37"/>
      <c r="G49" s="48" t="s">
        <v>53</v>
      </c>
      <c r="H49" s="48"/>
      <c r="I49" s="49">
        <f>IF([1]ESF!J53&gt;[1]ESF!K53,[1]ESF!J53-[1]ESF!K53,0)</f>
        <v>0</v>
      </c>
      <c r="J49" s="49"/>
      <c r="K49" s="33"/>
    </row>
    <row r="50" spans="1:11" x14ac:dyDescent="0.2">
      <c r="A50" s="38"/>
      <c r="B50" s="19"/>
      <c r="C50" s="19"/>
      <c r="D50" s="19"/>
      <c r="E50" s="19"/>
      <c r="F50" s="37"/>
      <c r="G50" s="48" t="s">
        <v>54</v>
      </c>
      <c r="H50" s="48"/>
      <c r="I50" s="49">
        <f>IF([1]ESF!J54&gt;[1]ESF!K54,[1]ESF!J54-[1]ESF!K54,0)</f>
        <v>0</v>
      </c>
      <c r="J50" s="49">
        <f>IF(I50&gt;0,0,[1]ESF!K54-[1]ESF!J54)</f>
        <v>0</v>
      </c>
      <c r="K50" s="33"/>
    </row>
    <row r="51" spans="1:11" x14ac:dyDescent="0.2">
      <c r="A51" s="42"/>
      <c r="B51" s="19"/>
      <c r="C51" s="19"/>
      <c r="D51" s="19"/>
      <c r="E51" s="19"/>
      <c r="F51" s="37"/>
      <c r="G51" s="48" t="s">
        <v>55</v>
      </c>
      <c r="H51" s="48"/>
      <c r="I51" s="49">
        <f>IF([1]ESF!J55&gt;[1]ESF!K55,[1]ESF!J55-[1]ESF!K55,0)</f>
        <v>6229.34</v>
      </c>
      <c r="J51" s="49">
        <f>IF(I51&gt;0,0,[1]ESF!K55-[1]ESF!J55)</f>
        <v>0</v>
      </c>
      <c r="K51" s="33"/>
    </row>
    <row r="52" spans="1:11" x14ac:dyDescent="0.2">
      <c r="A52" s="38"/>
      <c r="B52" s="19"/>
      <c r="C52" s="19"/>
      <c r="D52" s="19"/>
      <c r="E52" s="19"/>
      <c r="F52" s="37"/>
      <c r="G52" s="43"/>
      <c r="H52" s="43"/>
      <c r="I52" s="47"/>
      <c r="J52" s="47"/>
      <c r="K52" s="33"/>
    </row>
    <row r="53" spans="1:11" ht="26.1" customHeight="1" x14ac:dyDescent="0.2">
      <c r="A53" s="42"/>
      <c r="B53" s="19"/>
      <c r="C53" s="19"/>
      <c r="D53" s="19"/>
      <c r="E53" s="19"/>
      <c r="F53" s="37"/>
      <c r="G53" s="39" t="s">
        <v>56</v>
      </c>
      <c r="H53" s="39"/>
      <c r="I53" s="53">
        <f>SUM(I55:I56)</f>
        <v>0</v>
      </c>
      <c r="J53" s="53">
        <f>SUM(J55:J56)</f>
        <v>0</v>
      </c>
      <c r="K53" s="33"/>
    </row>
    <row r="54" spans="1:11" x14ac:dyDescent="0.2">
      <c r="A54" s="38"/>
      <c r="B54" s="19"/>
      <c r="C54" s="19"/>
      <c r="D54" s="19"/>
      <c r="E54" s="19"/>
      <c r="F54" s="37"/>
      <c r="G54" s="43"/>
      <c r="H54" s="43"/>
      <c r="I54" s="47"/>
      <c r="J54" s="47"/>
      <c r="K54" s="33"/>
    </row>
    <row r="55" spans="1:11" x14ac:dyDescent="0.2">
      <c r="A55" s="38"/>
      <c r="B55" s="19"/>
      <c r="C55" s="19"/>
      <c r="D55" s="19"/>
      <c r="E55" s="19"/>
      <c r="F55" s="37"/>
      <c r="G55" s="48" t="s">
        <v>57</v>
      </c>
      <c r="H55" s="48"/>
      <c r="I55" s="49">
        <f>IF([1]ESF!J59&gt;[1]ESF!K59,[1]ESF!J59-[1]ESF!K59,0)</f>
        <v>0</v>
      </c>
      <c r="J55" s="49">
        <f>IF(I55&gt;0,0,[1]ESF!K59-[1]ESF!J59)</f>
        <v>0</v>
      </c>
      <c r="K55" s="33"/>
    </row>
    <row r="56" spans="1:11" ht="15.75" customHeight="1" x14ac:dyDescent="0.2">
      <c r="A56" s="62"/>
      <c r="B56" s="63"/>
      <c r="C56" s="63"/>
      <c r="D56" s="63"/>
      <c r="E56" s="63"/>
      <c r="F56" s="64"/>
      <c r="G56" s="65" t="s">
        <v>58</v>
      </c>
      <c r="H56" s="65"/>
      <c r="I56" s="66">
        <f>IF([1]ESF!J60&gt;[1]ESF!K60,[1]ESF!J60-[1]ESF!K60,0)</f>
        <v>0</v>
      </c>
      <c r="J56" s="66">
        <f>IF(I56&gt;0,0,[1]ESF!K60-[1]ESF!J60)</f>
        <v>0</v>
      </c>
      <c r="K56" s="67"/>
    </row>
    <row r="57" spans="1:11" ht="7.5" customHeight="1" x14ac:dyDescent="0.2">
      <c r="A57" s="19"/>
      <c r="C57" s="68"/>
      <c r="D57" s="69"/>
      <c r="E57" s="70"/>
      <c r="F57" s="70"/>
      <c r="H57" s="71"/>
      <c r="I57" s="69"/>
      <c r="J57" s="70"/>
      <c r="K57" s="70"/>
    </row>
    <row r="58" spans="1:11" ht="15.75" customHeight="1" x14ac:dyDescent="0.2">
      <c r="B58" s="72" t="s">
        <v>59</v>
      </c>
      <c r="C58" s="72"/>
      <c r="D58" s="72"/>
      <c r="E58" s="72"/>
      <c r="F58" s="72"/>
      <c r="G58" s="72"/>
      <c r="H58" s="72"/>
      <c r="I58" s="72"/>
      <c r="J58" s="72"/>
    </row>
    <row r="59" spans="1:11" ht="6.75" customHeight="1" x14ac:dyDescent="0.2">
      <c r="A59" s="73"/>
      <c r="F59" s="37"/>
    </row>
  </sheetData>
  <sheetProtection formatCells="0" selectLockedCells="1"/>
  <mergeCells count="61">
    <mergeCell ref="G51:H51"/>
    <mergeCell ref="G53:H53"/>
    <mergeCell ref="G55:H55"/>
    <mergeCell ref="G56:H56"/>
    <mergeCell ref="B58:J58"/>
    <mergeCell ref="G43:H43"/>
    <mergeCell ref="G45:H45"/>
    <mergeCell ref="G47:H47"/>
    <mergeCell ref="G48:H48"/>
    <mergeCell ref="G49:H49"/>
    <mergeCell ref="G50:H50"/>
    <mergeCell ref="B36:C36"/>
    <mergeCell ref="B37:C37"/>
    <mergeCell ref="G37:H37"/>
    <mergeCell ref="G39:H39"/>
    <mergeCell ref="G41:H41"/>
    <mergeCell ref="G42:H42"/>
    <mergeCell ref="B33:C33"/>
    <mergeCell ref="G33:H33"/>
    <mergeCell ref="B34:C34"/>
    <mergeCell ref="G34:H34"/>
    <mergeCell ref="B35:C35"/>
    <mergeCell ref="G35:H35"/>
    <mergeCell ref="B29:C29"/>
    <mergeCell ref="B30:C30"/>
    <mergeCell ref="G30:H30"/>
    <mergeCell ref="B31:C31"/>
    <mergeCell ref="G31:H31"/>
    <mergeCell ref="B32:C32"/>
    <mergeCell ref="G32:H32"/>
    <mergeCell ref="B24:C24"/>
    <mergeCell ref="G24:H24"/>
    <mergeCell ref="G25:H25"/>
    <mergeCell ref="B26:C26"/>
    <mergeCell ref="G27:H27"/>
    <mergeCell ref="B28:C28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B20:C20"/>
    <mergeCell ref="B12:C12"/>
    <mergeCell ref="G12:H12"/>
    <mergeCell ref="B14:C14"/>
    <mergeCell ref="G14:H14"/>
    <mergeCell ref="B16:C16"/>
    <mergeCell ref="G16:H16"/>
    <mergeCell ref="C1:I1"/>
    <mergeCell ref="C2:I2"/>
    <mergeCell ref="B3:K3"/>
    <mergeCell ref="C4:I4"/>
    <mergeCell ref="E5:G5"/>
    <mergeCell ref="B9:C9"/>
    <mergeCell ref="G9:H9"/>
  </mergeCells>
  <printOptions horizontalCentered="1" verticalCentered="1"/>
  <pageMargins left="0" right="0.55000000000000004" top="0.23622047244094491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BUCIO GARCIA</dc:creator>
  <cp:lastModifiedBy>FABIOLA BUCIO GARCIA</cp:lastModifiedBy>
  <dcterms:created xsi:type="dcterms:W3CDTF">2018-04-24T21:09:14Z</dcterms:created>
  <dcterms:modified xsi:type="dcterms:W3CDTF">2018-04-24T21:10:00Z</dcterms:modified>
</cp:coreProperties>
</file>