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8\MZO18\PORTAL\"/>
    </mc:Choice>
  </mc:AlternateContent>
  <bookViews>
    <workbookView xWindow="0" yWindow="0" windowWidth="20730" windowHeight="9740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H88" i="1" s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F79" i="1" l="1"/>
  <c r="C79" i="1"/>
  <c r="G79" i="1"/>
  <c r="H13" i="1"/>
  <c r="H53" i="1"/>
  <c r="H57" i="1"/>
  <c r="D79" i="1"/>
  <c r="H43" i="1"/>
  <c r="H33" i="1"/>
  <c r="H23" i="1"/>
  <c r="G4" i="1"/>
  <c r="G154" i="1" s="1"/>
  <c r="C4" i="1"/>
  <c r="C154" i="1" s="1"/>
  <c r="D4" i="1"/>
  <c r="D154" i="1" s="1"/>
  <c r="F4" i="1"/>
  <c r="F154" i="1" s="1"/>
  <c r="E79" i="1"/>
  <c r="H80" i="1"/>
  <c r="E4" i="1"/>
  <c r="H5" i="1"/>
  <c r="H79" i="1"/>
  <c r="H4" i="1" l="1"/>
  <c r="H154" i="1" s="1"/>
  <c r="E154" i="1"/>
</calcChain>
</file>

<file path=xl/sharedStrings.xml><?xml version="1.0" encoding="utf-8"?>
<sst xmlns="http://schemas.openxmlformats.org/spreadsheetml/2006/main" count="286" uniqueCount="213">
  <si>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</si>
  <si>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</si>
  <si>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</si>
  <si>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</si>
  <si>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</si>
  <si>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</si>
  <si>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</si>
  <si>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</si>
  <si>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</si>
  <si>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</si>
  <si>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</si>
  <si>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</si>
  <si>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</si>
  <si>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</si>
  <si>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</si>
  <si>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</si>
  <si>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</si>
  <si>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</si>
  <si>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</si>
  <si>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</si>
  <si>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</si>
  <si>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</si>
  <si>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</si>
  <si>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</si>
  <si>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</si>
  <si>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</si>
  <si>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</si>
  <si>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</si>
  <si>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</si>
  <si>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</si>
  <si>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</si>
  <si>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</si>
  <si>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</si>
  <si>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</si>
  <si>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</si>
  <si>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</si>
  <si>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</si>
  <si>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</si>
  <si>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</si>
  <si>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</si>
  <si>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</si>
  <si>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</si>
  <si>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</si>
  <si>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</si>
  <si>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</si>
  <si>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</si>
  <si>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</si>
  <si>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</si>
  <si>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</si>
  <si>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</si>
  <si>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</si>
  <si>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</si>
  <si>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</si>
  <si>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</si>
  <si>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</si>
  <si>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</si>
  <si>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</si>
  <si>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</si>
  <si>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</si>
  <si>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</si>
  <si>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</si>
  <si>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</si>
  <si>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</si>
  <si>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</si>
  <si>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</si>
  <si>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</si>
  <si>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</si>
  <si>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</si>
  <si>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</si>
  <si>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</si>
  <si>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</si>
  <si>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</si>
  <si>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</si>
  <si>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</si>
  <si>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</si>
  <si>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</si>
  <si>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</si>
  <si>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</si>
  <si>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</si>
  <si>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</si>
  <si>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</si>
  <si>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</si>
  <si>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</si>
  <si>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</si>
  <si>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</si>
  <si>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</si>
  <si>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</si>
  <si>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</si>
  <si>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</si>
  <si>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</si>
  <si>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</si>
  <si>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</si>
  <si>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</si>
  <si>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</si>
  <si>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</si>
  <si>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</si>
  <si>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</si>
  <si>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</si>
  <si>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</si>
  <si>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</si>
  <si>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</si>
  <si>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</si>
  <si>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</si>
  <si>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</si>
  <si>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</si>
  <si>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</si>
  <si>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</si>
  <si>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</si>
  <si>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</si>
  <si>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</si>
  <si>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</si>
  <si>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</si>
  <si>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</si>
  <si>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</si>
  <si>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</si>
  <si>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</si>
  <si>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</si>
  <si>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</si>
  <si>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</si>
  <si>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</si>
  <si>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</si>
  <si>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</si>
  <si>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</si>
  <si>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</si>
  <si>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</si>
  <si>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</si>
  <si>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</si>
  <si>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</si>
  <si>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</si>
  <si>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</si>
  <si>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</si>
  <si>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</si>
  <si>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</si>
  <si>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</si>
  <si>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</si>
  <si>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</si>
  <si>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</si>
  <si>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</si>
  <si>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</si>
  <si>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</si>
  <si>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</si>
  <si>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</si>
  <si>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</si>
  <si>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</si>
  <si>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</si>
  <si>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</si>
  <si>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</si>
  <si>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</si>
  <si>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</si>
  <si>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</si>
  <si>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</si>
  <si>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</si>
  <si>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</si>
  <si>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</si>
  <si>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</si>
  <si>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</si>
  <si>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</si>
  <si>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</si>
  <si>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</si>
  <si>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</si>
  <si>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</si>
  <si>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</si>
  <si>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</si>
  <si>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</si>
  <si>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</si>
  <si>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</si>
  <si>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</si>
  <si>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</si>
  <si>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</si>
  <si>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</si>
  <si>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</si>
  <si>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</si>
  <si>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</si>
  <si>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</si>
  <si>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</si>
  <si>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</si>
  <si>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</si>
  <si>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</si>
  <si>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</si>
  <si>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</si>
  <si>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</si>
  <si>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</si>
  <si>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</si>
  <si>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</si>
  <si>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</si>
  <si>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</si>
  <si>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</si>
  <si>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</si>
  <si>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</si>
  <si>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</si>
  <si>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</si>
  <si>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</si>
  <si>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</si>
  <si>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</si>
  <si>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</si>
  <si>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</si>
  <si>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</si>
  <si>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</si>
  <si>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</si>
  <si>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</si>
  <si>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</si>
  <si>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</si>
  <si>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</si>
  <si>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</si>
  <si>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</si>
  <si>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</si>
  <si>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</si>
  <si>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FORUM CULTURAL GUANAJUATO
Clasificación por Objeto del Gasto (Capítulo y Concepto)
al 31 de Marzo de 2018
PESOS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</si>
  <si>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</si>
  <si>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</si>
  <si>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</t>
  </si>
  <si>
    <t>Directora Administrativa
C.P. Blanca Montserrat Cortés Hernández</t>
  </si>
  <si>
    <t>Director General
Arq. Arturo Joel Padilla Córdova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</si>
</sst>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4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0" fontId="11" fillId="0" borderId="0" xfId="2" applyFont="1" applyAlignment="1" applyProtection="1">
      <alignment vertical="top"/>
    </xf>
    <xf numFmtId="0" fontId="11" fillId="0" borderId="0" xfId="2" applyFont="1" applyAlignment="1" applyProtection="1">
      <alignment wrapText="1"/>
      <protection locked="0"/>
    </xf>
    <xf numFmtId="0" fontId="11" fillId="0" borderId="0" xfId="2" applyFont="1" applyBorder="1" applyAlignment="1" applyProtection="1">
      <alignment horizontal="left" vertical="top" wrapText="1"/>
      <protection locked="0"/>
    </xf>
    <xf numFmtId="0" fontId="11" fillId="0" borderId="0" xfId="2" applyFont="1" applyAlignment="1" applyProtection="1">
      <alignment horizontal="center" wrapText="1"/>
      <protection locked="0"/>
    </xf>
    <xf numFmtId="0" fontId="11" fillId="0" borderId="0" xfId="2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/>
  <cols>
    <col min="1" max="16384" width="12" style="14"/>
  </cols>
  <sheetData>
    <row r="1" spans="1:2">
      <c r="A1" s="13"/>
      <c r="B1" s="13"/>
    </row>
    <row r="2020" spans="1:1">
      <c r="A2020" s="15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2"/>
  <sheetViews>
    <sheetView tabSelected="1" workbookViewId="0">
      <selection activeCell="B149" sqref="B149"/>
    </sheetView>
  </sheetViews>
  <sheetFormatPr baseColWidth="10" defaultColWidth="12" defaultRowHeight="12.5"/>
  <cols>
    <col min="1" max="1" width="4.796875" style="1" customWidth="1"/>
    <col min="2" max="2" width="90.796875" style="1" customWidth="1"/>
    <col min="3" max="8" width="16.796875" style="1" customWidth="1"/>
    <col min="9" max="16384" width="12" style="1"/>
  </cols>
  <sheetData>
    <row r="1" spans="1:8" ht="46" customHeight="1">
      <c r="A1" s="39" t="s">
        <v>207</v>
      </c>
      <c r="B1" s="41"/>
      <c r="C1" s="41"/>
      <c r="D1" s="41"/>
      <c r="E1" s="41"/>
      <c r="F1" s="41"/>
      <c r="G1" s="41"/>
      <c r="H1" s="42"/>
    </row>
    <row r="2" spans="1:8">
      <c r="A2" s="39"/>
      <c r="B2" s="40"/>
      <c r="C2" s="38" t="s">
        <v>0</v>
      </c>
      <c r="D2" s="38"/>
      <c r="E2" s="38"/>
      <c r="F2" s="38"/>
      <c r="G2" s="38"/>
      <c r="H2" s="2"/>
    </row>
    <row r="3" spans="1:8" ht="21">
      <c r="A3" s="43" t="s">
        <v>1</v>
      </c>
      <c r="B3" s="44"/>
      <c r="C3" s="12" t="s">
        <v>2</v>
      </c>
      <c r="D3" s="4" t="s">
        <v>3</v>
      </c>
      <c r="E3" s="12" t="s">
        <v>4</v>
      </c>
      <c r="F3" s="12" t="s">
        <v>5</v>
      </c>
      <c r="G3" s="12" t="s">
        <v>6</v>
      </c>
      <c r="H3" s="3" t="s">
        <v>7</v>
      </c>
    </row>
    <row r="4" spans="1:8">
      <c r="A4" s="45" t="s">
        <v>8</v>
      </c>
      <c r="B4" s="46"/>
      <c r="C4" s="5">
        <f>C5+C13+C23+C33+C43+C53+C57+C66+C70</f>
        <v>111350558.08</v>
      </c>
      <c r="D4" s="5">
        <f t="shared" ref="D4:H4" si="0">D5+D13+D23+D33+D43+D53+D57+D66+D70</f>
        <v>11531744.849999998</v>
      </c>
      <c r="E4" s="5">
        <f t="shared" si="0"/>
        <v>122882302.92999999</v>
      </c>
      <c r="F4" s="5">
        <f t="shared" si="0"/>
        <v>16352424.949999999</v>
      </c>
      <c r="G4" s="5">
        <f t="shared" si="0"/>
        <v>16099516.609999998</v>
      </c>
      <c r="H4" s="5">
        <f t="shared" si="0"/>
        <v>106529877.98</v>
      </c>
    </row>
    <row r="5" spans="1:8">
      <c r="A5" s="34" t="s">
        <v>9</v>
      </c>
      <c r="B5" s="35"/>
      <c r="C5" s="6">
        <f>SUM(C6:C12)</f>
        <v>46718190</v>
      </c>
      <c r="D5" s="6">
        <f t="shared" ref="D5:H5" si="1">SUM(D6:D12)</f>
        <v>8508499.459999999</v>
      </c>
      <c r="E5" s="6">
        <f t="shared" si="1"/>
        <v>55226689.459999993</v>
      </c>
      <c r="F5" s="6">
        <f t="shared" si="1"/>
        <v>9680054.0499999989</v>
      </c>
      <c r="G5" s="6">
        <f t="shared" si="1"/>
        <v>9680054.0499999989</v>
      </c>
      <c r="H5" s="6">
        <f t="shared" si="1"/>
        <v>45546635.409999996</v>
      </c>
    </row>
    <row r="6" spans="1:8">
      <c r="A6" s="16" t="s">
        <v>85</v>
      </c>
      <c r="B6" s="17" t="s">
        <v>10</v>
      </c>
      <c r="C6" s="7">
        <v>11456148</v>
      </c>
      <c r="D6" s="7">
        <v>229944</v>
      </c>
      <c r="E6" s="7">
        <f>C6+D6</f>
        <v>11686092</v>
      </c>
      <c r="F6" s="7">
        <v>2743739.36</v>
      </c>
      <c r="G6" s="7">
        <v>2743739.36</v>
      </c>
      <c r="H6" s="7">
        <f>E6-F6</f>
        <v>8942352.6400000006</v>
      </c>
    </row>
    <row r="7" spans="1:8">
      <c r="A7" s="16" t="s">
        <v>86</v>
      </c>
      <c r="B7" s="17" t="s">
        <v>11</v>
      </c>
      <c r="C7" s="7">
        <v>1750000</v>
      </c>
      <c r="D7" s="7">
        <v>1336687.6499999999</v>
      </c>
      <c r="E7" s="7">
        <f t="shared" ref="E7:E12" si="2">C7+D7</f>
        <v>3086687.65</v>
      </c>
      <c r="F7" s="7">
        <v>417023.59</v>
      </c>
      <c r="G7" s="7">
        <v>417023.59</v>
      </c>
      <c r="H7" s="7">
        <f t="shared" ref="H7:H70" si="3">E7-F7</f>
        <v>2669664.06</v>
      </c>
    </row>
    <row r="8" spans="1:8">
      <c r="A8" s="16" t="s">
        <v>87</v>
      </c>
      <c r="B8" s="17" t="s">
        <v>12</v>
      </c>
      <c r="C8" s="7">
        <v>13976405</v>
      </c>
      <c r="D8" s="7">
        <v>379771</v>
      </c>
      <c r="E8" s="7">
        <f t="shared" si="2"/>
        <v>14356176</v>
      </c>
      <c r="F8" s="7">
        <v>2082742.28</v>
      </c>
      <c r="G8" s="7">
        <v>2082742.28</v>
      </c>
      <c r="H8" s="7">
        <f t="shared" si="3"/>
        <v>12273433.720000001</v>
      </c>
    </row>
    <row r="9" spans="1:8">
      <c r="A9" s="16" t="s">
        <v>88</v>
      </c>
      <c r="B9" s="17" t="s">
        <v>13</v>
      </c>
      <c r="C9" s="7">
        <v>6391199</v>
      </c>
      <c r="D9" s="7">
        <v>5145076.8099999996</v>
      </c>
      <c r="E9" s="7">
        <f t="shared" si="2"/>
        <v>11536275.809999999</v>
      </c>
      <c r="F9" s="7">
        <v>1113253.0900000001</v>
      </c>
      <c r="G9" s="7">
        <v>1113253.0900000001</v>
      </c>
      <c r="H9" s="7">
        <f t="shared" si="3"/>
        <v>10423022.719999999</v>
      </c>
    </row>
    <row r="10" spans="1:8">
      <c r="A10" s="16" t="s">
        <v>89</v>
      </c>
      <c r="B10" s="17" t="s">
        <v>14</v>
      </c>
      <c r="C10" s="7">
        <v>13022624</v>
      </c>
      <c r="D10" s="7">
        <v>1414656</v>
      </c>
      <c r="E10" s="7">
        <f t="shared" si="2"/>
        <v>14437280</v>
      </c>
      <c r="F10" s="7">
        <v>3323295.73</v>
      </c>
      <c r="G10" s="7">
        <v>3323295.73</v>
      </c>
      <c r="H10" s="7">
        <f t="shared" si="3"/>
        <v>11113984.27</v>
      </c>
    </row>
    <row r="11" spans="1:8">
      <c r="A11" s="16" t="s">
        <v>90</v>
      </c>
      <c r="B11" s="17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16" t="s">
        <v>91</v>
      </c>
      <c r="B12" s="17" t="s">
        <v>16</v>
      </c>
      <c r="C12" s="7">
        <v>121814</v>
      </c>
      <c r="D12" s="7">
        <v>2364</v>
      </c>
      <c r="E12" s="7">
        <f t="shared" si="2"/>
        <v>124178</v>
      </c>
      <c r="F12" s="7">
        <v>0</v>
      </c>
      <c r="G12" s="7">
        <v>0</v>
      </c>
      <c r="H12" s="7">
        <f t="shared" si="3"/>
        <v>124178</v>
      </c>
    </row>
    <row r="13" spans="1:8">
      <c r="A13" s="34" t="s">
        <v>17</v>
      </c>
      <c r="B13" s="35"/>
      <c r="C13" s="6">
        <f>SUM(C14:C22)</f>
        <v>1614684</v>
      </c>
      <c r="D13" s="6">
        <f t="shared" ref="D13:G13" si="4">SUM(D14:D22)</f>
        <v>182341.2</v>
      </c>
      <c r="E13" s="6">
        <f t="shared" si="4"/>
        <v>1797025.2</v>
      </c>
      <c r="F13" s="6">
        <f t="shared" si="4"/>
        <v>233704.12</v>
      </c>
      <c r="G13" s="6">
        <f t="shared" si="4"/>
        <v>233704.12</v>
      </c>
      <c r="H13" s="6">
        <f t="shared" si="3"/>
        <v>1563321.08</v>
      </c>
    </row>
    <row r="14" spans="1:8">
      <c r="A14" s="16" t="s">
        <v>92</v>
      </c>
      <c r="B14" s="17" t="s">
        <v>18</v>
      </c>
      <c r="C14" s="7">
        <v>238985</v>
      </c>
      <c r="D14" s="7">
        <v>45630</v>
      </c>
      <c r="E14" s="7">
        <f t="shared" ref="E14:E22" si="5">C14+D14</f>
        <v>284615</v>
      </c>
      <c r="F14" s="7">
        <v>14273.04</v>
      </c>
      <c r="G14" s="7">
        <v>14273.04</v>
      </c>
      <c r="H14" s="7">
        <f t="shared" si="3"/>
        <v>270341.96000000002</v>
      </c>
    </row>
    <row r="15" spans="1:8">
      <c r="A15" s="16" t="s">
        <v>93</v>
      </c>
      <c r="B15" s="17" t="s">
        <v>19</v>
      </c>
      <c r="C15" s="7">
        <v>57497</v>
      </c>
      <c r="D15" s="7">
        <v>0</v>
      </c>
      <c r="E15" s="7">
        <f t="shared" si="5"/>
        <v>57497</v>
      </c>
      <c r="F15" s="7">
        <v>10444.89</v>
      </c>
      <c r="G15" s="7">
        <v>10444.89</v>
      </c>
      <c r="H15" s="7">
        <f t="shared" si="3"/>
        <v>47052.11</v>
      </c>
    </row>
    <row r="16" spans="1:8">
      <c r="A16" s="16" t="s">
        <v>94</v>
      </c>
      <c r="B16" s="17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16" t="s">
        <v>95</v>
      </c>
      <c r="B17" s="17" t="s">
        <v>21</v>
      </c>
      <c r="C17" s="7">
        <v>404406</v>
      </c>
      <c r="D17" s="7">
        <v>4000</v>
      </c>
      <c r="E17" s="7">
        <f t="shared" si="5"/>
        <v>408406</v>
      </c>
      <c r="F17" s="7">
        <v>26132.23</v>
      </c>
      <c r="G17" s="7">
        <v>26132.23</v>
      </c>
      <c r="H17" s="7">
        <f t="shared" si="3"/>
        <v>382273.77</v>
      </c>
    </row>
    <row r="18" spans="1:8">
      <c r="A18" s="16" t="s">
        <v>96</v>
      </c>
      <c r="B18" s="17" t="s">
        <v>22</v>
      </c>
      <c r="C18" s="7">
        <v>38868</v>
      </c>
      <c r="D18" s="7">
        <v>0</v>
      </c>
      <c r="E18" s="7">
        <f t="shared" si="5"/>
        <v>38868</v>
      </c>
      <c r="F18" s="7">
        <v>2147.11</v>
      </c>
      <c r="G18" s="7">
        <v>2147.11</v>
      </c>
      <c r="H18" s="7">
        <f t="shared" si="3"/>
        <v>36720.89</v>
      </c>
    </row>
    <row r="19" spans="1:8">
      <c r="A19" s="16" t="s">
        <v>97</v>
      </c>
      <c r="B19" s="17" t="s">
        <v>23</v>
      </c>
      <c r="C19" s="7">
        <v>525080</v>
      </c>
      <c r="D19" s="7">
        <v>0</v>
      </c>
      <c r="E19" s="7">
        <f t="shared" si="5"/>
        <v>525080</v>
      </c>
      <c r="F19" s="7">
        <v>29557.81</v>
      </c>
      <c r="G19" s="7">
        <v>29557.81</v>
      </c>
      <c r="H19" s="7">
        <f t="shared" si="3"/>
        <v>495522.19</v>
      </c>
    </row>
    <row r="20" spans="1:8">
      <c r="A20" s="16" t="s">
        <v>98</v>
      </c>
      <c r="B20" s="17" t="s">
        <v>24</v>
      </c>
      <c r="C20" s="7">
        <v>101403</v>
      </c>
      <c r="D20" s="7">
        <v>124911.2</v>
      </c>
      <c r="E20" s="7">
        <f t="shared" si="5"/>
        <v>226314.2</v>
      </c>
      <c r="F20" s="7">
        <v>126425.2</v>
      </c>
      <c r="G20" s="7">
        <v>126425.2</v>
      </c>
      <c r="H20" s="7">
        <f t="shared" si="3"/>
        <v>99889.000000000015</v>
      </c>
    </row>
    <row r="21" spans="1:8">
      <c r="A21" s="16" t="s">
        <v>99</v>
      </c>
      <c r="B21" s="17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16" t="s">
        <v>100</v>
      </c>
      <c r="B22" s="17" t="s">
        <v>26</v>
      </c>
      <c r="C22" s="7">
        <v>248445</v>
      </c>
      <c r="D22" s="7">
        <v>7800</v>
      </c>
      <c r="E22" s="7">
        <f t="shared" si="5"/>
        <v>256245</v>
      </c>
      <c r="F22" s="7">
        <v>24723.84</v>
      </c>
      <c r="G22" s="7">
        <v>24723.84</v>
      </c>
      <c r="H22" s="7">
        <f t="shared" si="3"/>
        <v>231521.16</v>
      </c>
    </row>
    <row r="23" spans="1:8">
      <c r="A23" s="34" t="s">
        <v>27</v>
      </c>
      <c r="B23" s="35"/>
      <c r="C23" s="6">
        <f>SUM(C24:C32)</f>
        <v>59265568.079999998</v>
      </c>
      <c r="D23" s="6">
        <f t="shared" ref="D23:G23" si="6">SUM(D24:D32)</f>
        <v>-1339985.04</v>
      </c>
      <c r="E23" s="6">
        <f t="shared" si="6"/>
        <v>57925583.039999999</v>
      </c>
      <c r="F23" s="6">
        <f t="shared" si="6"/>
        <v>4663360.28</v>
      </c>
      <c r="G23" s="6">
        <f t="shared" si="6"/>
        <v>4430450.34</v>
      </c>
      <c r="H23" s="6">
        <f t="shared" si="3"/>
        <v>53262222.759999998</v>
      </c>
    </row>
    <row r="24" spans="1:8">
      <c r="A24" s="16" t="s">
        <v>101</v>
      </c>
      <c r="B24" s="17" t="s">
        <v>28</v>
      </c>
      <c r="C24" s="7">
        <v>5010726</v>
      </c>
      <c r="D24" s="7">
        <v>173500</v>
      </c>
      <c r="E24" s="7">
        <f t="shared" ref="E24:E32" si="7">C24+D24</f>
        <v>5184226</v>
      </c>
      <c r="F24" s="7">
        <v>896395.44</v>
      </c>
      <c r="G24" s="7">
        <v>896395.44</v>
      </c>
      <c r="H24" s="7">
        <f t="shared" si="3"/>
        <v>4287830.5600000005</v>
      </c>
    </row>
    <row r="25" spans="1:8">
      <c r="A25" s="16" t="s">
        <v>102</v>
      </c>
      <c r="B25" s="17" t="s">
        <v>29</v>
      </c>
      <c r="C25" s="7">
        <v>211700</v>
      </c>
      <c r="D25" s="7">
        <v>16669.939999999999</v>
      </c>
      <c r="E25" s="7">
        <f t="shared" si="7"/>
        <v>228369.94</v>
      </c>
      <c r="F25" s="7">
        <v>8144.93</v>
      </c>
      <c r="G25" s="7">
        <v>8144.93</v>
      </c>
      <c r="H25" s="7">
        <f t="shared" si="3"/>
        <v>220225.01</v>
      </c>
    </row>
    <row r="26" spans="1:8">
      <c r="A26" s="16" t="s">
        <v>103</v>
      </c>
      <c r="B26" s="17" t="s">
        <v>30</v>
      </c>
      <c r="C26" s="7">
        <v>4155812</v>
      </c>
      <c r="D26" s="7">
        <v>1211670.28</v>
      </c>
      <c r="E26" s="7">
        <f t="shared" si="7"/>
        <v>5367482.28</v>
      </c>
      <c r="F26" s="7">
        <v>1556467.87</v>
      </c>
      <c r="G26" s="7">
        <v>1324817.6299999999</v>
      </c>
      <c r="H26" s="7">
        <f t="shared" si="3"/>
        <v>3811014.41</v>
      </c>
    </row>
    <row r="27" spans="1:8">
      <c r="A27" s="16" t="s">
        <v>104</v>
      </c>
      <c r="B27" s="17" t="s">
        <v>31</v>
      </c>
      <c r="C27" s="7">
        <v>1078199.72</v>
      </c>
      <c r="D27" s="7">
        <v>0</v>
      </c>
      <c r="E27" s="7">
        <f t="shared" si="7"/>
        <v>1078199.72</v>
      </c>
      <c r="F27" s="7">
        <v>126784.48</v>
      </c>
      <c r="G27" s="7">
        <v>126784.48</v>
      </c>
      <c r="H27" s="7">
        <f t="shared" si="3"/>
        <v>951415.24</v>
      </c>
    </row>
    <row r="28" spans="1:8">
      <c r="A28" s="16" t="s">
        <v>105</v>
      </c>
      <c r="B28" s="17" t="s">
        <v>32</v>
      </c>
      <c r="C28" s="7">
        <v>10247986</v>
      </c>
      <c r="D28" s="7">
        <v>-563000</v>
      </c>
      <c r="E28" s="7">
        <f t="shared" si="7"/>
        <v>9684986</v>
      </c>
      <c r="F28" s="7">
        <v>431270.08</v>
      </c>
      <c r="G28" s="7">
        <v>431269.88</v>
      </c>
      <c r="H28" s="7">
        <f t="shared" si="3"/>
        <v>9253715.9199999999</v>
      </c>
    </row>
    <row r="29" spans="1:8">
      <c r="A29" s="16" t="s">
        <v>106</v>
      </c>
      <c r="B29" s="17" t="s">
        <v>33</v>
      </c>
      <c r="C29" s="7">
        <v>7723400</v>
      </c>
      <c r="D29" s="7">
        <v>-307000</v>
      </c>
      <c r="E29" s="7">
        <f t="shared" si="7"/>
        <v>7416400</v>
      </c>
      <c r="F29" s="7">
        <v>228919.86</v>
      </c>
      <c r="G29" s="7">
        <v>228919.86</v>
      </c>
      <c r="H29" s="7">
        <f t="shared" si="3"/>
        <v>7187480.1399999997</v>
      </c>
    </row>
    <row r="30" spans="1:8">
      <c r="A30" s="16" t="s">
        <v>107</v>
      </c>
      <c r="B30" s="17" t="s">
        <v>34</v>
      </c>
      <c r="C30" s="7">
        <v>165153.26999999999</v>
      </c>
      <c r="D30" s="7">
        <v>0</v>
      </c>
      <c r="E30" s="7">
        <f t="shared" si="7"/>
        <v>165153.26999999999</v>
      </c>
      <c r="F30" s="7">
        <v>30830.87</v>
      </c>
      <c r="G30" s="7">
        <v>29571.37</v>
      </c>
      <c r="H30" s="7">
        <f t="shared" si="3"/>
        <v>134322.4</v>
      </c>
    </row>
    <row r="31" spans="1:8">
      <c r="A31" s="16" t="s">
        <v>108</v>
      </c>
      <c r="B31" s="17" t="s">
        <v>35</v>
      </c>
      <c r="C31" s="7">
        <v>29893907.09</v>
      </c>
      <c r="D31" s="7">
        <v>-1940020</v>
      </c>
      <c r="E31" s="7">
        <f t="shared" si="7"/>
        <v>27953887.09</v>
      </c>
      <c r="F31" s="7">
        <v>1223977.8400000001</v>
      </c>
      <c r="G31" s="7">
        <v>1223977.8400000001</v>
      </c>
      <c r="H31" s="7">
        <f t="shared" si="3"/>
        <v>26729909.25</v>
      </c>
    </row>
    <row r="32" spans="1:8">
      <c r="A32" s="16" t="s">
        <v>109</v>
      </c>
      <c r="B32" s="17" t="s">
        <v>36</v>
      </c>
      <c r="C32" s="7">
        <v>778684</v>
      </c>
      <c r="D32" s="7">
        <v>68194.740000000005</v>
      </c>
      <c r="E32" s="7">
        <f t="shared" si="7"/>
        <v>846878.74</v>
      </c>
      <c r="F32" s="7">
        <v>160568.91</v>
      </c>
      <c r="G32" s="7">
        <v>160568.91</v>
      </c>
      <c r="H32" s="7">
        <f t="shared" si="3"/>
        <v>686309.83</v>
      </c>
    </row>
    <row r="33" spans="1:8">
      <c r="A33" s="34" t="s">
        <v>37</v>
      </c>
      <c r="B33" s="35"/>
      <c r="C33" s="6">
        <f>SUM(C34:C42)</f>
        <v>87116</v>
      </c>
      <c r="D33" s="6">
        <f t="shared" ref="D33:G33" si="8">SUM(D34:D42)</f>
        <v>0</v>
      </c>
      <c r="E33" s="6">
        <f t="shared" si="8"/>
        <v>87116</v>
      </c>
      <c r="F33" s="6">
        <f t="shared" si="8"/>
        <v>4723.24</v>
      </c>
      <c r="G33" s="6">
        <f t="shared" si="8"/>
        <v>4723.24</v>
      </c>
      <c r="H33" s="6">
        <f t="shared" si="3"/>
        <v>82392.759999999995</v>
      </c>
    </row>
    <row r="34" spans="1:8">
      <c r="A34" s="16" t="s">
        <v>110</v>
      </c>
      <c r="B34" s="17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16" t="s">
        <v>111</v>
      </c>
      <c r="B35" s="17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16" t="s">
        <v>112</v>
      </c>
      <c r="B36" s="17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16" t="s">
        <v>113</v>
      </c>
      <c r="B37" s="17" t="s">
        <v>41</v>
      </c>
      <c r="C37" s="7">
        <v>50000</v>
      </c>
      <c r="D37" s="7">
        <v>0</v>
      </c>
      <c r="E37" s="7">
        <f t="shared" si="9"/>
        <v>50000</v>
      </c>
      <c r="F37" s="7">
        <v>0</v>
      </c>
      <c r="G37" s="7">
        <v>0</v>
      </c>
      <c r="H37" s="7">
        <f t="shared" si="3"/>
        <v>50000</v>
      </c>
    </row>
    <row r="38" spans="1:8">
      <c r="A38" s="16" t="s">
        <v>114</v>
      </c>
      <c r="B38" s="17" t="s">
        <v>42</v>
      </c>
      <c r="C38" s="7">
        <v>37116</v>
      </c>
      <c r="D38" s="7">
        <v>0</v>
      </c>
      <c r="E38" s="7">
        <f t="shared" si="9"/>
        <v>37116</v>
      </c>
      <c r="F38" s="7">
        <v>4723.24</v>
      </c>
      <c r="G38" s="7">
        <v>4723.24</v>
      </c>
      <c r="H38" s="7">
        <f t="shared" si="3"/>
        <v>32392.760000000002</v>
      </c>
    </row>
    <row r="39" spans="1:8">
      <c r="A39" s="16" t="s">
        <v>115</v>
      </c>
      <c r="B39" s="17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18"/>
      <c r="B40" s="17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18"/>
      <c r="B41" s="17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16" t="s">
        <v>116</v>
      </c>
      <c r="B42" s="17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34" t="s">
        <v>47</v>
      </c>
      <c r="B43" s="35"/>
      <c r="C43" s="6">
        <f>SUM(C44:C52)</f>
        <v>3665000</v>
      </c>
      <c r="D43" s="6">
        <f t="shared" ref="D43:G43" si="10">SUM(D44:D52)</f>
        <v>1930889.2300000002</v>
      </c>
      <c r="E43" s="6">
        <f t="shared" si="10"/>
        <v>5595889.2300000004</v>
      </c>
      <c r="F43" s="6">
        <f t="shared" si="10"/>
        <v>1770583.2600000002</v>
      </c>
      <c r="G43" s="6">
        <f t="shared" si="10"/>
        <v>1750584.8599999999</v>
      </c>
      <c r="H43" s="6">
        <f t="shared" si="3"/>
        <v>3825305.97</v>
      </c>
    </row>
    <row r="44" spans="1:8">
      <c r="A44" s="16" t="s">
        <v>117</v>
      </c>
      <c r="B44" s="17" t="s">
        <v>48</v>
      </c>
      <c r="C44" s="7">
        <v>2172000</v>
      </c>
      <c r="D44" s="7">
        <v>1712272.29</v>
      </c>
      <c r="E44" s="7">
        <f t="shared" ref="E44:E52" si="11">C44+D44</f>
        <v>3884272.29</v>
      </c>
      <c r="F44" s="7">
        <v>1521966.32</v>
      </c>
      <c r="G44" s="7">
        <v>1501967.92</v>
      </c>
      <c r="H44" s="7">
        <f t="shared" si="3"/>
        <v>2362305.9699999997</v>
      </c>
    </row>
    <row r="45" spans="1:8">
      <c r="A45" s="16" t="s">
        <v>118</v>
      </c>
      <c r="B45" s="17" t="s">
        <v>49</v>
      </c>
      <c r="C45" s="7">
        <v>105000</v>
      </c>
      <c r="D45" s="7">
        <v>114250.08</v>
      </c>
      <c r="E45" s="7">
        <f t="shared" si="11"/>
        <v>219250.08000000002</v>
      </c>
      <c r="F45" s="7">
        <v>114250.08</v>
      </c>
      <c r="G45" s="7">
        <v>114250.08</v>
      </c>
      <c r="H45" s="7">
        <f t="shared" si="3"/>
        <v>105000.00000000001</v>
      </c>
    </row>
    <row r="46" spans="1:8">
      <c r="A46" s="16" t="s">
        <v>119</v>
      </c>
      <c r="B46" s="17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16" t="s">
        <v>120</v>
      </c>
      <c r="B47" s="17" t="s">
        <v>51</v>
      </c>
      <c r="C47" s="7">
        <v>500000</v>
      </c>
      <c r="D47" s="7">
        <v>0</v>
      </c>
      <c r="E47" s="7">
        <f t="shared" si="11"/>
        <v>500000</v>
      </c>
      <c r="F47" s="7">
        <v>0</v>
      </c>
      <c r="G47" s="7">
        <v>0</v>
      </c>
      <c r="H47" s="7">
        <f t="shared" si="3"/>
        <v>500000</v>
      </c>
    </row>
    <row r="48" spans="1:8">
      <c r="A48" s="16" t="s">
        <v>121</v>
      </c>
      <c r="B48" s="17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16" t="s">
        <v>122</v>
      </c>
      <c r="B49" s="17" t="s">
        <v>53</v>
      </c>
      <c r="C49" s="7">
        <v>888000</v>
      </c>
      <c r="D49" s="7">
        <v>104366.86</v>
      </c>
      <c r="E49" s="7">
        <f t="shared" si="11"/>
        <v>992366.86</v>
      </c>
      <c r="F49" s="7">
        <v>134366.85999999999</v>
      </c>
      <c r="G49" s="7">
        <v>134366.85999999999</v>
      </c>
      <c r="H49" s="7">
        <f t="shared" si="3"/>
        <v>858000</v>
      </c>
    </row>
    <row r="50" spans="1:8">
      <c r="A50" s="16" t="s">
        <v>123</v>
      </c>
      <c r="B50" s="17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16" t="s">
        <v>124</v>
      </c>
      <c r="B51" s="17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16" t="s">
        <v>125</v>
      </c>
      <c r="B52" s="17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34" t="s">
        <v>57</v>
      </c>
      <c r="B53" s="35"/>
      <c r="C53" s="6">
        <f>SUM(C54:C56)</f>
        <v>0</v>
      </c>
      <c r="D53" s="6">
        <f t="shared" ref="D53:G53" si="12">SUM(D54:D56)</f>
        <v>2250000</v>
      </c>
      <c r="E53" s="6">
        <f t="shared" si="12"/>
        <v>2250000</v>
      </c>
      <c r="F53" s="6">
        <f t="shared" si="12"/>
        <v>0</v>
      </c>
      <c r="G53" s="6">
        <f t="shared" si="12"/>
        <v>0</v>
      </c>
      <c r="H53" s="6">
        <f t="shared" si="3"/>
        <v>2250000</v>
      </c>
    </row>
    <row r="54" spans="1:8">
      <c r="A54" s="16" t="s">
        <v>126</v>
      </c>
      <c r="B54" s="17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16" t="s">
        <v>127</v>
      </c>
      <c r="B55" s="17" t="s">
        <v>59</v>
      </c>
      <c r="C55" s="7">
        <v>0</v>
      </c>
      <c r="D55" s="7">
        <v>2250000</v>
      </c>
      <c r="E55" s="7">
        <f t="shared" si="13"/>
        <v>2250000</v>
      </c>
      <c r="F55" s="7">
        <v>0</v>
      </c>
      <c r="G55" s="7">
        <v>0</v>
      </c>
      <c r="H55" s="7">
        <f t="shared" si="3"/>
        <v>2250000</v>
      </c>
    </row>
    <row r="56" spans="1:8">
      <c r="A56" s="16" t="s">
        <v>128</v>
      </c>
      <c r="B56" s="17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34" t="s">
        <v>61</v>
      </c>
      <c r="B57" s="35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16" t="s">
        <v>129</v>
      </c>
      <c r="B58" s="17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16" t="s">
        <v>130</v>
      </c>
      <c r="B59" s="17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16" t="s">
        <v>131</v>
      </c>
      <c r="B60" s="17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16" t="s">
        <v>132</v>
      </c>
      <c r="B61" s="17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16" t="s">
        <v>133</v>
      </c>
      <c r="B62" s="17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16" t="s">
        <v>134</v>
      </c>
      <c r="B63" s="17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16"/>
      <c r="B64" s="17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16" t="s">
        <v>135</v>
      </c>
      <c r="B65" s="17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34" t="s">
        <v>70</v>
      </c>
      <c r="B66" s="35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16" t="s">
        <v>136</v>
      </c>
      <c r="B67" s="17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16" t="s">
        <v>137</v>
      </c>
      <c r="B68" s="17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16" t="s">
        <v>205</v>
      </c>
      <c r="B69" s="17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34" t="s">
        <v>74</v>
      </c>
      <c r="B70" s="35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6" t="s">
        <v>138</v>
      </c>
      <c r="B71" s="17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16" t="s">
        <v>139</v>
      </c>
      <c r="B72" s="17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16" t="s">
        <v>140</v>
      </c>
      <c r="B73" s="17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16" t="s">
        <v>141</v>
      </c>
      <c r="B74" s="17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16" t="s">
        <v>142</v>
      </c>
      <c r="B75" s="17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16" t="s">
        <v>143</v>
      </c>
      <c r="B76" s="17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16" t="s">
        <v>144</v>
      </c>
      <c r="B77" s="17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15" customHeight="1">
      <c r="A78" s="19"/>
      <c r="B78" s="20"/>
      <c r="C78" s="8"/>
      <c r="D78" s="8"/>
      <c r="E78" s="8"/>
      <c r="F78" s="8"/>
      <c r="G78" s="8"/>
      <c r="H78" s="8"/>
    </row>
    <row r="79" spans="1:8">
      <c r="A79" s="36" t="s">
        <v>82</v>
      </c>
      <c r="B79" s="37"/>
      <c r="C79" s="8">
        <f>C80+C88+C98+C108+C118+C128+C132+C141+C145</f>
        <v>0</v>
      </c>
      <c r="D79" s="8">
        <f t="shared" ref="D79:H79" si="21">D80+D88+D98+D108+D118+D128+D132+D141+D145</f>
        <v>0</v>
      </c>
      <c r="E79" s="8">
        <f t="shared" si="21"/>
        <v>0</v>
      </c>
      <c r="F79" s="8">
        <f t="shared" si="21"/>
        <v>0</v>
      </c>
      <c r="G79" s="8">
        <f t="shared" si="21"/>
        <v>0</v>
      </c>
      <c r="H79" s="8">
        <f t="shared" si="21"/>
        <v>0</v>
      </c>
    </row>
    <row r="80" spans="1:8">
      <c r="A80" s="30" t="s">
        <v>9</v>
      </c>
      <c r="B80" s="31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16" t="s">
        <v>145</v>
      </c>
      <c r="B81" s="21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16" t="s">
        <v>146</v>
      </c>
      <c r="B82" s="21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16" t="s">
        <v>147</v>
      </c>
      <c r="B83" s="21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16" t="s">
        <v>148</v>
      </c>
      <c r="B84" s="21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16" t="s">
        <v>149</v>
      </c>
      <c r="B85" s="21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16" t="s">
        <v>150</v>
      </c>
      <c r="B86" s="21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16" t="s">
        <v>151</v>
      </c>
      <c r="B87" s="21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30" t="s">
        <v>17</v>
      </c>
      <c r="B88" s="31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16" t="s">
        <v>152</v>
      </c>
      <c r="B89" s="21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16" t="s">
        <v>153</v>
      </c>
      <c r="B90" s="21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16" t="s">
        <v>154</v>
      </c>
      <c r="B91" s="21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16" t="s">
        <v>155</v>
      </c>
      <c r="B92" s="21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16" t="s">
        <v>156</v>
      </c>
      <c r="B93" s="21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16" t="s">
        <v>157</v>
      </c>
      <c r="B94" s="21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16" t="s">
        <v>158</v>
      </c>
      <c r="B95" s="21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16" t="s">
        <v>159</v>
      </c>
      <c r="B96" s="21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16" t="s">
        <v>160</v>
      </c>
      <c r="B97" s="21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30" t="s">
        <v>27</v>
      </c>
      <c r="B98" s="31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16" t="s">
        <v>161</v>
      </c>
      <c r="B99" s="21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16" t="s">
        <v>162</v>
      </c>
      <c r="B100" s="21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16" t="s">
        <v>163</v>
      </c>
      <c r="B101" s="21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16" t="s">
        <v>164</v>
      </c>
      <c r="B102" s="21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16" t="s">
        <v>165</v>
      </c>
      <c r="B103" s="21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16" t="s">
        <v>166</v>
      </c>
      <c r="B104" s="21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16" t="s">
        <v>167</v>
      </c>
      <c r="B105" s="21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16" t="s">
        <v>168</v>
      </c>
      <c r="B106" s="21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16" t="s">
        <v>169</v>
      </c>
      <c r="B107" s="21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30" t="s">
        <v>37</v>
      </c>
      <c r="B108" s="31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16" t="s">
        <v>170</v>
      </c>
      <c r="B109" s="21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6" t="s">
        <v>171</v>
      </c>
      <c r="B110" s="21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16" t="s">
        <v>172</v>
      </c>
      <c r="B111" s="21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16" t="s">
        <v>173</v>
      </c>
      <c r="B112" s="21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16" t="s">
        <v>174</v>
      </c>
      <c r="B113" s="21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16" t="s">
        <v>175</v>
      </c>
      <c r="B114" s="21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18"/>
      <c r="B115" s="21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18"/>
      <c r="B116" s="21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16" t="s">
        <v>176</v>
      </c>
      <c r="B117" s="21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30" t="s">
        <v>47</v>
      </c>
      <c r="B118" s="31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16" t="s">
        <v>177</v>
      </c>
      <c r="B119" s="21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16" t="s">
        <v>178</v>
      </c>
      <c r="B120" s="21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16" t="s">
        <v>179</v>
      </c>
      <c r="B121" s="21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16" t="s">
        <v>180</v>
      </c>
      <c r="B122" s="21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16" t="s">
        <v>181</v>
      </c>
      <c r="B123" s="21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16" t="s">
        <v>182</v>
      </c>
      <c r="B124" s="21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16" t="s">
        <v>183</v>
      </c>
      <c r="B125" s="21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16" t="s">
        <v>184</v>
      </c>
      <c r="B126" s="21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16" t="s">
        <v>185</v>
      </c>
      <c r="B127" s="21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30" t="s">
        <v>57</v>
      </c>
      <c r="B128" s="31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16" t="s">
        <v>186</v>
      </c>
      <c r="B129" s="21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16" t="s">
        <v>187</v>
      </c>
      <c r="B130" s="21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16" t="s">
        <v>188</v>
      </c>
      <c r="B131" s="21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30" t="s">
        <v>61</v>
      </c>
      <c r="B132" s="31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16" t="s">
        <v>189</v>
      </c>
      <c r="B133" s="21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6" t="s">
        <v>190</v>
      </c>
      <c r="B134" s="21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16" t="s">
        <v>191</v>
      </c>
      <c r="B135" s="21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16" t="s">
        <v>192</v>
      </c>
      <c r="B136" s="21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16" t="s">
        <v>193</v>
      </c>
      <c r="B137" s="21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16" t="s">
        <v>194</v>
      </c>
      <c r="B138" s="21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16"/>
      <c r="B139" s="21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16" t="s">
        <v>195</v>
      </c>
      <c r="B140" s="21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30" t="s">
        <v>70</v>
      </c>
      <c r="B141" s="31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6" t="s">
        <v>196</v>
      </c>
      <c r="B142" s="21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6" t="s">
        <v>197</v>
      </c>
      <c r="B143" s="21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16" t="s">
        <v>206</v>
      </c>
      <c r="B144" s="21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30" t="s">
        <v>74</v>
      </c>
      <c r="B145" s="31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6" t="s">
        <v>198</v>
      </c>
      <c r="B146" s="21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16" t="s">
        <v>199</v>
      </c>
      <c r="B147" s="21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16" t="s">
        <v>200</v>
      </c>
      <c r="B148" s="21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16" t="s">
        <v>201</v>
      </c>
      <c r="B149" s="21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16" t="s">
        <v>202</v>
      </c>
      <c r="B150" s="21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16" t="s">
        <v>203</v>
      </c>
      <c r="B151" s="21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16" t="s">
        <v>204</v>
      </c>
      <c r="B152" s="21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15" customHeight="1">
      <c r="A153" s="19"/>
      <c r="B153" s="22"/>
      <c r="C153" s="9"/>
      <c r="D153" s="9"/>
      <c r="E153" s="9"/>
      <c r="F153" s="9"/>
      <c r="G153" s="9"/>
      <c r="H153" s="9"/>
    </row>
    <row r="154" spans="1:8">
      <c r="A154" s="32" t="s">
        <v>83</v>
      </c>
      <c r="B154" s="33"/>
      <c r="C154" s="8">
        <f>C4+C79</f>
        <v>111350558.08</v>
      </c>
      <c r="D154" s="8">
        <f t="shared" ref="D154:H154" si="42">D4+D79</f>
        <v>11531744.849999998</v>
      </c>
      <c r="E154" s="8">
        <f t="shared" si="42"/>
        <v>122882302.92999999</v>
      </c>
      <c r="F154" s="8">
        <f t="shared" si="42"/>
        <v>16352424.949999999</v>
      </c>
      <c r="G154" s="8">
        <f t="shared" si="42"/>
        <v>16099516.609999998</v>
      </c>
      <c r="H154" s="8">
        <f t="shared" si="42"/>
        <v>106529877.98</v>
      </c>
    </row>
    <row r="155" spans="1:8" ht="5.15" customHeight="1">
      <c r="A155" s="24"/>
      <c r="B155" s="23"/>
      <c r="C155" s="10"/>
      <c r="D155" s="10"/>
      <c r="E155" s="10"/>
      <c r="F155" s="10"/>
      <c r="G155" s="10"/>
      <c r="H155" s="10"/>
    </row>
    <row r="157" spans="1:8">
      <c r="B157" s="25" t="s">
        <v>208</v>
      </c>
      <c r="C157" s="11"/>
      <c r="D157" s="11"/>
    </row>
    <row r="158" spans="1:8">
      <c r="B158" s="25"/>
      <c r="C158" s="11"/>
      <c r="D158" s="11"/>
    </row>
    <row r="159" spans="1:8">
      <c r="B159" s="25"/>
      <c r="C159" s="11"/>
      <c r="D159" s="11"/>
    </row>
    <row r="161" spans="2:4">
      <c r="B161" s="26" t="s">
        <v>209</v>
      </c>
      <c r="C161" s="28" t="s">
        <v>210</v>
      </c>
      <c r="D161" s="28"/>
    </row>
    <row r="162" spans="2:4" ht="20">
      <c r="B162" s="27" t="s">
        <v>211</v>
      </c>
      <c r="C162" s="29" t="s">
        <v>212</v>
      </c>
      <c r="D162" s="29"/>
    </row>
  </sheetData>
  <mergeCells count="27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C161:D161"/>
    <mergeCell ref="C162:D162"/>
    <mergeCell ref="A128:B128"/>
    <mergeCell ref="A132:B132"/>
    <mergeCell ref="A141:B141"/>
    <mergeCell ref="A145:B145"/>
    <mergeCell ref="A154:B154"/>
  </mergeCells>
  <pageMargins left="0.7" right="0.7" top="0.75" bottom="0.75" header="0.3" footer="0.3"/>
  <pageSetup scale="6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2018-04-13T19:46:33Z</cp:lastPrinted>
  <dcterms:created xsi:type="dcterms:W3CDTF">2017-01-11T17:22:36Z</dcterms:created>
  <dcterms:modified xsi:type="dcterms:W3CDTF">2018-04-27T21:14:13Z</dcterms:modified>
</cp:coreProperties>
</file>