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8985"/>
  </bookViews>
  <sheets>
    <sheet name="PyPI" sheetId="1" r:id="rId1"/>
  </sheets>
  <definedNames>
    <definedName name="_xlnm.Print_Area" localSheetId="0">PyPI!$B$1:$Q$41</definedName>
  </definedNames>
  <calcPr calcId="145621"/>
</workbook>
</file>

<file path=xl/calcChain.xml><?xml version="1.0" encoding="utf-8"?>
<calcChain xmlns="http://schemas.openxmlformats.org/spreadsheetml/2006/main">
  <c r="N31" i="1" l="1"/>
  <c r="M31" i="1"/>
  <c r="L31" i="1"/>
  <c r="K31" i="1"/>
  <c r="I31" i="1"/>
  <c r="H31" i="1"/>
  <c r="P17" i="1"/>
  <c r="J17" i="1"/>
  <c r="Q17" i="1" s="1"/>
  <c r="P16" i="1"/>
  <c r="J16" i="1"/>
  <c r="Q16" i="1" s="1"/>
  <c r="P15" i="1"/>
  <c r="J15" i="1"/>
  <c r="Q15" i="1" s="1"/>
  <c r="P14" i="1"/>
  <c r="J14" i="1"/>
  <c r="Q14" i="1" s="1"/>
  <c r="P13" i="1"/>
  <c r="J13" i="1"/>
  <c r="Q13" i="1" s="1"/>
  <c r="P12" i="1"/>
  <c r="J12" i="1"/>
  <c r="Q12" i="1" s="1"/>
  <c r="P11" i="1"/>
  <c r="J11" i="1"/>
  <c r="Q11" i="1" s="1"/>
  <c r="P10" i="1"/>
  <c r="J10" i="1"/>
  <c r="Q10" i="1" s="1"/>
  <c r="O10" i="1" l="1"/>
  <c r="O11" i="1"/>
  <c r="O12" i="1"/>
  <c r="O13" i="1"/>
  <c r="O14" i="1"/>
  <c r="O15" i="1"/>
  <c r="O16" i="1"/>
  <c r="O17" i="1"/>
  <c r="J31" i="1"/>
  <c r="O31" i="1" l="1"/>
</calcChain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<sst xmlns="http://schemas.openxmlformats.org/spreadsheetml/2006/main" count="50" uniqueCount="46">
  <si>
    <t>PROGRAMAS Y PROYECTOS DE INVERSIÓN</t>
  </si>
  <si>
    <t>Ente Público:</t>
  </si>
  <si>
    <t>FORUM CULTURAL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</si>
  <si>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</si>
  <si>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</si>
  <si>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</si>
  <si>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</si>
  <si>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</si>
  <si>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</si>
  <si>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</si>
  <si>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</si>
  <si>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</si>
  <si>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</si>
  <si>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</si>
  <si>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</si>
  <si>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</si>
  <si>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</si>
  <si>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</si>
  <si>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</si>
  <si>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</si>
  <si>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</si>
  <si>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</si>
  <si>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</si>
  <si>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Gestión</t>
  </si>
  <si>
    <t>G1077</t>
  </si>
  <si>
    <t>Dirección Administrativa</t>
  </si>
  <si>
    <t>Mando</t>
  </si>
  <si>
    <t>G2063</t>
  </si>
  <si>
    <t>Despacho del C. Dir. Gral</t>
  </si>
  <si>
    <t>Proceso Sustantivo</t>
  </si>
  <si>
    <t>P0683</t>
  </si>
  <si>
    <t>Administración y Operación del Museo</t>
  </si>
  <si>
    <t>P0684</t>
  </si>
  <si>
    <t>Administración y Operación del Teatro del Bicentenario</t>
  </si>
  <si>
    <t>P0685</t>
  </si>
  <si>
    <t>Dirección de Vinculación y Programación</t>
  </si>
  <si>
    <t>Proyecto de Inversión</t>
  </si>
  <si>
    <t>Q0004</t>
  </si>
  <si>
    <t>Equipamiento del Museo de Arte e Historia</t>
  </si>
  <si>
    <t>Q0005</t>
  </si>
  <si>
    <t>Equipamiento Complementario del Teatro del Bicentenario</t>
  </si>
  <si>
    <t>Q1144</t>
  </si>
  <si>
    <t>Vinculación Cultural con el Entorno y Actores Sociales</t>
  </si>
  <si>
    <t>Total del Gasto</t>
  </si>
  <si>
    <t>Bajo protesta de decir verdad declaramos que los Estados Financieros y sus Notas son razonablemente correctos y responsabilidad del emisor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</si>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</sst>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/>
    <xf numFmtId="165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43" fontId="3" fillId="3" borderId="12" xfId="1" applyFont="1" applyFill="1" applyBorder="1" applyAlignment="1">
      <alignment horizontal="right" vertical="center" wrapText="1"/>
    </xf>
    <xf numFmtId="43" fontId="3" fillId="3" borderId="12" xfId="0" applyNumberFormat="1" applyFont="1" applyFill="1" applyBorder="1" applyAlignment="1">
      <alignment horizontal="right" vertical="center" wrapText="1"/>
    </xf>
    <xf numFmtId="9" fontId="3" fillId="3" borderId="12" xfId="2" applyFont="1" applyFill="1" applyBorder="1" applyAlignment="1">
      <alignment horizontal="center" vertical="center"/>
    </xf>
    <xf numFmtId="9" fontId="3" fillId="0" borderId="12" xfId="2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3" fontId="3" fillId="3" borderId="11" xfId="1" applyFont="1" applyFill="1" applyBorder="1" applyAlignment="1">
      <alignment horizontal="right" vertical="center" wrapText="1"/>
    </xf>
    <xf numFmtId="4" fontId="3" fillId="3" borderId="12" xfId="0" applyNumberFormat="1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9" fontId="3" fillId="3" borderId="12" xfId="2" applyFont="1" applyFill="1" applyBorder="1"/>
    <xf numFmtId="0" fontId="5" fillId="3" borderId="11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43" fontId="5" fillId="3" borderId="12" xfId="1" applyFont="1" applyFill="1" applyBorder="1" applyAlignment="1">
      <alignment horizontal="right" vertical="center" wrapText="1"/>
    </xf>
    <xf numFmtId="43" fontId="5" fillId="3" borderId="11" xfId="1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right" vertical="center" wrapText="1"/>
    </xf>
    <xf numFmtId="43" fontId="3" fillId="3" borderId="15" xfId="1" applyFont="1" applyFill="1" applyBorder="1" applyAlignment="1">
      <alignment horizontal="right" vertical="center" wrapText="1"/>
    </xf>
    <xf numFmtId="9" fontId="3" fillId="0" borderId="12" xfId="2" applyFont="1" applyBorder="1"/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15" xfId="0" applyFont="1" applyFill="1" applyBorder="1" applyAlignment="1">
      <alignment horizontal="right" vertical="center" wrapText="1"/>
    </xf>
    <xf numFmtId="0" fontId="5" fillId="3" borderId="15" xfId="0" applyFont="1" applyFill="1" applyBorder="1" applyAlignment="1">
      <alignment horizontal="center" vertical="center" wrapText="1"/>
    </xf>
    <xf numFmtId="43" fontId="5" fillId="3" borderId="15" xfId="1" applyFont="1" applyFill="1" applyBorder="1" applyAlignment="1">
      <alignment horizontal="right" vertical="center" wrapText="1"/>
    </xf>
    <xf numFmtId="0" fontId="5" fillId="0" borderId="0" xfId="0" applyFont="1"/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49">
    <cellStyle name="=C:\WINNT\SYSTEM32\COMMAND.COM" xfId="3"/>
    <cellStyle name="Euro" xfId="4"/>
    <cellStyle name="Millares" xfId="1" builtinId="3"/>
    <cellStyle name="Millares 2" xfId="5"/>
    <cellStyle name="Millares 2 2" xfId="6"/>
    <cellStyle name="Millares 2 2 2" xfId="7"/>
    <cellStyle name="Millares 2 2 3" xfId="8"/>
    <cellStyle name="Millares 2 2 4" xfId="9"/>
    <cellStyle name="Millares 2 3" xfId="10"/>
    <cellStyle name="Millares 2 3 2" xfId="11"/>
    <cellStyle name="Millares 2 3 3" xfId="12"/>
    <cellStyle name="Millares 2 4" xfId="13"/>
    <cellStyle name="Millares 2 5" xfId="14"/>
    <cellStyle name="Millares 2 6" xfId="15"/>
    <cellStyle name="Millares 2 7" xfId="16"/>
    <cellStyle name="Millares 2 8" xfId="17"/>
    <cellStyle name="Millares 3" xfId="18"/>
    <cellStyle name="Millares 3 2" xfId="19"/>
    <cellStyle name="Millares 3 3" xfId="20"/>
    <cellStyle name="Moneda 2" xfId="21"/>
    <cellStyle name="Moneda 2 2" xfId="22"/>
    <cellStyle name="Moneda 2 3" xfId="23"/>
    <cellStyle name="Moneda 2 4" xfId="24"/>
    <cellStyle name="Moneda 2 5" xfId="25"/>
    <cellStyle name="Moneda 2 6" xfId="26"/>
    <cellStyle name="Moneda 2 7" xfId="27"/>
    <cellStyle name="Moneda 2 8" xfId="28"/>
    <cellStyle name="Normal" xfId="0" builtinId="0"/>
    <cellStyle name="Normal 2" xfId="29"/>
    <cellStyle name="Normal 2 2" xfId="30"/>
    <cellStyle name="Normal 2 3" xfId="31"/>
    <cellStyle name="Normal 2 4" xfId="32"/>
    <cellStyle name="Normal 3" xfId="33"/>
    <cellStyle name="Normal 3 2" xfId="34"/>
    <cellStyle name="Normal 3 3" xfId="35"/>
    <cellStyle name="Normal 4" xfId="36"/>
    <cellStyle name="Normal 4 2" xfId="37"/>
    <cellStyle name="Normal 4 3" xfId="38"/>
    <cellStyle name="Normal 5" xfId="39"/>
    <cellStyle name="Normal 5 2" xfId="40"/>
    <cellStyle name="Normal 5 3" xfId="41"/>
    <cellStyle name="Normal 5 4" xfId="42"/>
    <cellStyle name="Normal 56" xfId="43"/>
    <cellStyle name="Normal 6" xfId="44"/>
    <cellStyle name="Normal 6 2" xfId="45"/>
    <cellStyle name="Normal 9" xfId="46"/>
    <cellStyle name="Porcentaje" xfId="2" builtinId="5"/>
    <cellStyle name="Porcentaje 2" xfId="47"/>
    <cellStyle name="Porcentual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33"/>
  <sheetViews>
    <sheetView tabSelected="1" view="pageBreakPreview" topLeftCell="E1" zoomScale="82" zoomScaleNormal="100" zoomScaleSheetLayoutView="82" workbookViewId="0">
      <selection activeCell="E15" sqref="E15"/>
    </sheetView>
  </sheetViews>
  <sheetFormatPr baseColWidth="10" defaultRowHeight="12.75" x14ac:dyDescent="0.2"/>
  <cols>
    <col min="1" max="1" width="2.140625" style="1" customWidth="1"/>
    <col min="2" max="3" width="3.7109375" style="2" customWidth="1"/>
    <col min="4" max="4" width="29.42578125" style="2" customWidth="1"/>
    <col min="5" max="5" width="12.7109375" style="2" customWidth="1"/>
    <col min="6" max="6" width="27.5703125" style="47" customWidth="1"/>
    <col min="7" max="7" width="12.42578125" style="2" customWidth="1"/>
    <col min="8" max="8" width="15.28515625" style="2" bestFit="1" customWidth="1"/>
    <col min="9" max="9" width="15" style="2" bestFit="1" customWidth="1"/>
    <col min="10" max="10" width="15.28515625" style="2" bestFit="1" customWidth="1"/>
    <col min="11" max="11" width="15.5703125" style="2" customWidth="1"/>
    <col min="12" max="14" width="14.85546875" style="2" bestFit="1" customWidth="1"/>
    <col min="15" max="15" width="15.28515625" style="2" bestFit="1" customWidth="1"/>
    <col min="16" max="16" width="11.85546875" style="1" bestFit="1" customWidth="1"/>
    <col min="17" max="17" width="14" style="2" customWidth="1"/>
    <col min="18" max="16384" width="11.42578125" style="2"/>
  </cols>
  <sheetData>
    <row r="1" spans="2:17" s="2" customFormat="1" ht="6" customHeight="1" x14ac:dyDescent="0.2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1"/>
    </row>
    <row r="2" spans="2:17" s="2" customFormat="1" ht="13.5" customHeight="1" x14ac:dyDescent="0.2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1"/>
    </row>
    <row r="3" spans="2:17" s="2" customFormat="1" ht="20.25" customHeight="1" x14ac:dyDescent="0.2">
      <c r="B3" s="59" t="s">
        <v>45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1"/>
    </row>
    <row r="4" spans="2:17" s="1" customFormat="1" ht="8.25" customHeight="1" x14ac:dyDescent="0.2"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</row>
    <row r="5" spans="2:17" s="1" customFormat="1" ht="24" customHeight="1" x14ac:dyDescent="0.2">
      <c r="D5" s="5" t="s">
        <v>1</v>
      </c>
      <c r="E5" s="60" t="s">
        <v>2</v>
      </c>
      <c r="F5" s="60"/>
      <c r="G5" s="60"/>
      <c r="H5" s="60"/>
      <c r="I5" s="60"/>
      <c r="J5" s="60"/>
      <c r="K5" s="60"/>
      <c r="L5" s="60"/>
      <c r="M5" s="60"/>
      <c r="N5" s="60"/>
      <c r="O5" s="3"/>
    </row>
    <row r="6" spans="2:17" s="1" customFormat="1" ht="8.25" customHeight="1" x14ac:dyDescent="0.2"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</row>
    <row r="7" spans="2:17" s="2" customFormat="1" ht="15" customHeight="1" x14ac:dyDescent="0.2">
      <c r="B7" s="61" t="s">
        <v>3</v>
      </c>
      <c r="C7" s="62"/>
      <c r="D7" s="63"/>
      <c r="E7" s="70" t="s">
        <v>4</v>
      </c>
      <c r="F7" s="6"/>
      <c r="G7" s="70" t="s">
        <v>5</v>
      </c>
      <c r="H7" s="73" t="s">
        <v>6</v>
      </c>
      <c r="I7" s="74"/>
      <c r="J7" s="74"/>
      <c r="K7" s="74"/>
      <c r="L7" s="74"/>
      <c r="M7" s="74"/>
      <c r="N7" s="75"/>
      <c r="O7" s="76" t="s">
        <v>7</v>
      </c>
      <c r="P7" s="57" t="s">
        <v>8</v>
      </c>
      <c r="Q7" s="58"/>
    </row>
    <row r="8" spans="2:17" s="2" customFormat="1" ht="25.5" x14ac:dyDescent="0.2">
      <c r="B8" s="64"/>
      <c r="C8" s="65"/>
      <c r="D8" s="66"/>
      <c r="E8" s="71"/>
      <c r="F8" s="7" t="s">
        <v>9</v>
      </c>
      <c r="G8" s="71"/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  <c r="N8" s="8" t="s">
        <v>16</v>
      </c>
      <c r="O8" s="76"/>
      <c r="P8" s="9" t="s">
        <v>17</v>
      </c>
      <c r="Q8" s="9" t="s">
        <v>18</v>
      </c>
    </row>
    <row r="9" spans="2:17" s="2" customFormat="1" ht="15.75" customHeight="1" x14ac:dyDescent="0.2">
      <c r="B9" s="67"/>
      <c r="C9" s="68"/>
      <c r="D9" s="69"/>
      <c r="E9" s="72"/>
      <c r="F9" s="10"/>
      <c r="G9" s="72"/>
      <c r="H9" s="8">
        <v>1</v>
      </c>
      <c r="I9" s="8">
        <v>2</v>
      </c>
      <c r="J9" s="8" t="s">
        <v>19</v>
      </c>
      <c r="K9" s="8">
        <v>4</v>
      </c>
      <c r="L9" s="8">
        <v>5</v>
      </c>
      <c r="M9" s="8">
        <v>6</v>
      </c>
      <c r="N9" s="8">
        <v>7</v>
      </c>
      <c r="O9" s="8" t="s">
        <v>20</v>
      </c>
      <c r="P9" s="11" t="s">
        <v>21</v>
      </c>
      <c r="Q9" s="11" t="s">
        <v>22</v>
      </c>
    </row>
    <row r="10" spans="2:17" s="2" customFormat="1" ht="25.5" customHeight="1" x14ac:dyDescent="0.2">
      <c r="B10" s="48" t="s">
        <v>23</v>
      </c>
      <c r="C10" s="49"/>
      <c r="D10" s="50"/>
      <c r="E10" s="12" t="s">
        <v>24</v>
      </c>
      <c r="F10" s="12" t="s">
        <v>25</v>
      </c>
      <c r="G10" s="13">
        <v>3037</v>
      </c>
      <c r="H10" s="14">
        <v>14552410.82</v>
      </c>
      <c r="I10" s="14">
        <v>371754.8</v>
      </c>
      <c r="J10" s="14">
        <f>+H10+I10</f>
        <v>14924165.620000001</v>
      </c>
      <c r="K10" s="14">
        <v>6503398.3799999999</v>
      </c>
      <c r="L10" s="14">
        <v>2233248.2400000002</v>
      </c>
      <c r="M10" s="14">
        <v>2233248.2400000002</v>
      </c>
      <c r="N10" s="14">
        <v>2174056.16</v>
      </c>
      <c r="O10" s="15">
        <f>+J10-L10</f>
        <v>12690917.380000001</v>
      </c>
      <c r="P10" s="16">
        <f>L10/H10</f>
        <v>0.15346242403566229</v>
      </c>
      <c r="Q10" s="17">
        <f>L10/J10</f>
        <v>0.14963973845259432</v>
      </c>
    </row>
    <row r="11" spans="2:17" s="2" customFormat="1" ht="25.5" customHeight="1" x14ac:dyDescent="0.2">
      <c r="B11" s="48" t="s">
        <v>26</v>
      </c>
      <c r="C11" s="49"/>
      <c r="D11" s="50"/>
      <c r="E11" s="12" t="s">
        <v>27</v>
      </c>
      <c r="F11" s="12" t="s">
        <v>28</v>
      </c>
      <c r="G11" s="13">
        <v>3037</v>
      </c>
      <c r="H11" s="14">
        <v>7918746.0300000003</v>
      </c>
      <c r="I11" s="14">
        <v>434564.88</v>
      </c>
      <c r="J11" s="14">
        <f t="shared" ref="J11:J17" si="0">+H11+I11</f>
        <v>8353310.9100000001</v>
      </c>
      <c r="K11" s="14">
        <v>1948315.77</v>
      </c>
      <c r="L11" s="14">
        <v>1855133.2</v>
      </c>
      <c r="M11" s="14">
        <v>1855133.2</v>
      </c>
      <c r="N11" s="14">
        <v>1855133.2</v>
      </c>
      <c r="O11" s="15">
        <f>+J11-L11</f>
        <v>6498177.71</v>
      </c>
      <c r="P11" s="16">
        <f t="shared" ref="P11:P17" si="1">L11/H11</f>
        <v>0.23427108193290547</v>
      </c>
      <c r="Q11" s="16">
        <f t="shared" ref="Q11:Q17" si="2">L11/J11</f>
        <v>0.22208358098812819</v>
      </c>
    </row>
    <row r="12" spans="2:17" s="18" customFormat="1" ht="25.5" x14ac:dyDescent="0.25">
      <c r="B12" s="48" t="s">
        <v>29</v>
      </c>
      <c r="C12" s="49"/>
      <c r="D12" s="50"/>
      <c r="E12" s="12" t="s">
        <v>30</v>
      </c>
      <c r="F12" s="12" t="s">
        <v>31</v>
      </c>
      <c r="G12" s="13">
        <v>3037</v>
      </c>
      <c r="H12" s="14">
        <v>32916048.800000001</v>
      </c>
      <c r="I12" s="14">
        <v>517785.82</v>
      </c>
      <c r="J12" s="14">
        <f t="shared" si="0"/>
        <v>33433834.620000001</v>
      </c>
      <c r="K12" s="14">
        <v>18089583.100000001</v>
      </c>
      <c r="L12" s="14">
        <v>5424411.9199999999</v>
      </c>
      <c r="M12" s="14">
        <v>5424411.9199999999</v>
      </c>
      <c r="N12" s="14">
        <v>5400129.9699999997</v>
      </c>
      <c r="O12" s="14">
        <f>+J12-L12</f>
        <v>28009422.700000003</v>
      </c>
      <c r="P12" s="16">
        <f t="shared" si="1"/>
        <v>0.16479535417385818</v>
      </c>
      <c r="Q12" s="16">
        <f t="shared" si="2"/>
        <v>0.1622431881252154</v>
      </c>
    </row>
    <row r="13" spans="2:17" s="2" customFormat="1" ht="25.5" x14ac:dyDescent="0.2">
      <c r="B13" s="48" t="s">
        <v>29</v>
      </c>
      <c r="C13" s="49"/>
      <c r="D13" s="50"/>
      <c r="E13" s="12" t="s">
        <v>32</v>
      </c>
      <c r="F13" s="12" t="s">
        <v>33</v>
      </c>
      <c r="G13" s="13">
        <v>3037</v>
      </c>
      <c r="H13" s="14">
        <v>38574649.240000002</v>
      </c>
      <c r="I13" s="14">
        <v>3102932.76</v>
      </c>
      <c r="J13" s="14">
        <f t="shared" si="0"/>
        <v>41677582</v>
      </c>
      <c r="K13" s="14">
        <v>9484361.8900000006</v>
      </c>
      <c r="L13" s="14">
        <v>6581249.3099999996</v>
      </c>
      <c r="M13" s="14">
        <v>6581249.3099999996</v>
      </c>
      <c r="N13" s="14">
        <v>6569089.71</v>
      </c>
      <c r="O13" s="14">
        <f>+J13-L13</f>
        <v>35096332.689999998</v>
      </c>
      <c r="P13" s="16">
        <f t="shared" si="1"/>
        <v>0.17061073631683396</v>
      </c>
      <c r="Q13" s="16">
        <f t="shared" si="2"/>
        <v>0.15790861643556961</v>
      </c>
    </row>
    <row r="14" spans="2:17" s="2" customFormat="1" ht="25.5" x14ac:dyDescent="0.2">
      <c r="B14" s="48" t="s">
        <v>29</v>
      </c>
      <c r="C14" s="49"/>
      <c r="D14" s="50"/>
      <c r="E14" s="12" t="s">
        <v>34</v>
      </c>
      <c r="F14" s="12" t="s">
        <v>35</v>
      </c>
      <c r="G14" s="13">
        <v>3037</v>
      </c>
      <c r="H14" s="14">
        <v>11226500.27</v>
      </c>
      <c r="I14" s="19">
        <v>250259.39</v>
      </c>
      <c r="J14" s="19">
        <f t="shared" si="0"/>
        <v>11476759.66</v>
      </c>
      <c r="K14" s="19">
        <v>3167529.69</v>
      </c>
      <c r="L14" s="19">
        <v>1416721.2</v>
      </c>
      <c r="M14" s="19">
        <v>1416721.2</v>
      </c>
      <c r="N14" s="19">
        <v>1414656.4</v>
      </c>
      <c r="O14" s="14">
        <f>+J14-L14</f>
        <v>10060038.460000001</v>
      </c>
      <c r="P14" s="16">
        <f t="shared" si="1"/>
        <v>0.12619437633523523</v>
      </c>
      <c r="Q14" s="16">
        <f t="shared" si="2"/>
        <v>0.12344261289514535</v>
      </c>
    </row>
    <row r="15" spans="2:17" s="2" customFormat="1" ht="25.5" x14ac:dyDescent="0.2">
      <c r="B15" s="48" t="s">
        <v>36</v>
      </c>
      <c r="C15" s="49"/>
      <c r="D15" s="50"/>
      <c r="E15" s="12" t="s">
        <v>37</v>
      </c>
      <c r="F15" s="12" t="s">
        <v>38</v>
      </c>
      <c r="G15" s="13">
        <v>3037</v>
      </c>
      <c r="H15" s="14">
        <v>3400000</v>
      </c>
      <c r="I15" s="14">
        <v>1669931.3</v>
      </c>
      <c r="J15" s="14">
        <f t="shared" si="0"/>
        <v>5069931.3</v>
      </c>
      <c r="K15" s="14">
        <v>524498.4</v>
      </c>
      <c r="L15" s="14">
        <v>309898.40000000002</v>
      </c>
      <c r="M15" s="14">
        <v>309898.40000000002</v>
      </c>
      <c r="N15" s="14">
        <v>224800</v>
      </c>
      <c r="O15" s="14">
        <f t="shared" ref="O15:O17" si="3">+J15-L15</f>
        <v>4760032.8999999994</v>
      </c>
      <c r="P15" s="16">
        <f t="shared" si="1"/>
        <v>9.1146588235294118E-2</v>
      </c>
      <c r="Q15" s="16">
        <f t="shared" si="2"/>
        <v>6.1124773031934386E-2</v>
      </c>
    </row>
    <row r="16" spans="2:17" s="2" customFormat="1" ht="25.5" x14ac:dyDescent="0.2">
      <c r="B16" s="48" t="s">
        <v>36</v>
      </c>
      <c r="C16" s="49"/>
      <c r="D16" s="50"/>
      <c r="E16" s="12" t="s">
        <v>39</v>
      </c>
      <c r="F16" s="12" t="s">
        <v>40</v>
      </c>
      <c r="G16" s="13">
        <v>3037</v>
      </c>
      <c r="H16" s="14">
        <v>600000</v>
      </c>
      <c r="I16" s="14">
        <v>419375.32</v>
      </c>
      <c r="J16" s="14">
        <f t="shared" si="0"/>
        <v>1019375.3200000001</v>
      </c>
      <c r="K16" s="14">
        <v>67206.899999999994</v>
      </c>
      <c r="L16" s="14">
        <v>67206.899999999994</v>
      </c>
      <c r="M16" s="14">
        <v>67206.899999999994</v>
      </c>
      <c r="N16" s="14">
        <v>67206.899999999994</v>
      </c>
      <c r="O16" s="20">
        <f t="shared" si="3"/>
        <v>952168.42</v>
      </c>
      <c r="P16" s="16">
        <f t="shared" si="1"/>
        <v>0.11201149999999999</v>
      </c>
      <c r="Q16" s="16">
        <f t="shared" si="2"/>
        <v>6.5929494938135241E-2</v>
      </c>
    </row>
    <row r="17" spans="1:17" ht="25.5" x14ac:dyDescent="0.2">
      <c r="A17" s="2"/>
      <c r="B17" s="48" t="s">
        <v>36</v>
      </c>
      <c r="C17" s="49"/>
      <c r="D17" s="50"/>
      <c r="E17" s="12" t="s">
        <v>41</v>
      </c>
      <c r="F17" s="12" t="s">
        <v>42</v>
      </c>
      <c r="G17" s="13">
        <v>3037</v>
      </c>
      <c r="H17" s="14">
        <v>1000000</v>
      </c>
      <c r="I17" s="14">
        <v>0</v>
      </c>
      <c r="J17" s="14">
        <f t="shared" si="0"/>
        <v>1000000</v>
      </c>
      <c r="K17" s="14">
        <v>319032.2</v>
      </c>
      <c r="L17" s="14">
        <v>15571.47</v>
      </c>
      <c r="M17" s="14">
        <v>15571.47</v>
      </c>
      <c r="N17" s="14">
        <v>12633.65</v>
      </c>
      <c r="O17" s="20">
        <f t="shared" si="3"/>
        <v>984428.53</v>
      </c>
      <c r="P17" s="16">
        <f t="shared" si="1"/>
        <v>1.5571469999999999E-2</v>
      </c>
      <c r="Q17" s="16">
        <f t="shared" si="2"/>
        <v>1.5571469999999999E-2</v>
      </c>
    </row>
    <row r="18" spans="1:17" ht="15" x14ac:dyDescent="0.25">
      <c r="A18" s="2"/>
      <c r="B18" s="21"/>
      <c r="C18" s="22"/>
      <c r="D18" s="23"/>
      <c r="E18" s="24"/>
      <c r="F18" s="12"/>
      <c r="G18" s="25"/>
      <c r="H18" s="14"/>
      <c r="I18" s="14"/>
      <c r="J18" s="14"/>
      <c r="K18" s="14"/>
      <c r="L18" s="14"/>
      <c r="M18" s="14"/>
      <c r="N18" s="14"/>
      <c r="O18" s="25"/>
      <c r="P18" s="16"/>
      <c r="Q18" s="16"/>
    </row>
    <row r="19" spans="1:17" ht="15" x14ac:dyDescent="0.25">
      <c r="A19" s="2"/>
      <c r="B19" s="21"/>
      <c r="C19" s="22"/>
      <c r="D19" s="23"/>
      <c r="E19" s="24"/>
      <c r="F19" s="12"/>
      <c r="G19" s="25"/>
      <c r="H19" s="14"/>
      <c r="I19" s="14"/>
      <c r="J19" s="14"/>
      <c r="K19" s="14"/>
      <c r="L19" s="14"/>
      <c r="M19" s="14"/>
      <c r="N19" s="14"/>
      <c r="O19" s="25"/>
      <c r="P19" s="26"/>
      <c r="Q19" s="26"/>
    </row>
    <row r="20" spans="1:17" ht="15" x14ac:dyDescent="0.25">
      <c r="A20" s="2"/>
      <c r="B20" s="21"/>
      <c r="C20" s="22"/>
      <c r="D20" s="23"/>
      <c r="E20" s="24"/>
      <c r="F20" s="12"/>
      <c r="G20" s="25"/>
      <c r="H20" s="14"/>
      <c r="I20" s="14"/>
      <c r="J20" s="14"/>
      <c r="K20" s="14"/>
      <c r="L20" s="14"/>
      <c r="M20" s="14"/>
      <c r="N20" s="14"/>
      <c r="O20" s="25"/>
      <c r="P20" s="26"/>
      <c r="Q20" s="26"/>
    </row>
    <row r="21" spans="1:17" ht="15" x14ac:dyDescent="0.25">
      <c r="A21" s="2"/>
      <c r="B21" s="21"/>
      <c r="C21" s="22"/>
      <c r="D21" s="23"/>
      <c r="E21" s="24"/>
      <c r="F21" s="12"/>
      <c r="G21" s="25"/>
      <c r="H21" s="14"/>
      <c r="I21" s="14"/>
      <c r="J21" s="14"/>
      <c r="K21" s="14"/>
      <c r="L21" s="14"/>
      <c r="M21" s="14"/>
      <c r="N21" s="14"/>
      <c r="O21" s="25"/>
      <c r="P21" s="26"/>
      <c r="Q21" s="26"/>
    </row>
    <row r="22" spans="1:17" ht="15" x14ac:dyDescent="0.25">
      <c r="A22" s="2"/>
      <c r="B22" s="21"/>
      <c r="C22" s="22"/>
      <c r="D22" s="23"/>
      <c r="E22" s="24"/>
      <c r="F22" s="12"/>
      <c r="G22" s="25"/>
      <c r="H22" s="14"/>
      <c r="I22" s="14"/>
      <c r="J22" s="14"/>
      <c r="K22" s="14"/>
      <c r="L22" s="14"/>
      <c r="M22" s="14"/>
      <c r="N22" s="14"/>
      <c r="O22" s="25"/>
      <c r="P22" s="26"/>
      <c r="Q22" s="26"/>
    </row>
    <row r="23" spans="1:17" ht="15" x14ac:dyDescent="0.25">
      <c r="B23" s="21"/>
      <c r="C23" s="22"/>
      <c r="D23" s="23"/>
      <c r="E23" s="24"/>
      <c r="F23" s="12"/>
      <c r="G23" s="25"/>
      <c r="H23" s="14"/>
      <c r="I23" s="14"/>
      <c r="J23" s="14"/>
      <c r="K23" s="14"/>
      <c r="L23" s="14"/>
      <c r="M23" s="14"/>
      <c r="N23" s="14"/>
      <c r="O23" s="25"/>
      <c r="P23" s="26"/>
      <c r="Q23" s="26"/>
    </row>
    <row r="24" spans="1:17" ht="15" x14ac:dyDescent="0.25">
      <c r="B24" s="21"/>
      <c r="C24" s="22"/>
      <c r="D24" s="23"/>
      <c r="E24" s="24"/>
      <c r="F24" s="12"/>
      <c r="G24" s="25"/>
      <c r="H24" s="14"/>
      <c r="I24" s="14"/>
      <c r="J24" s="14"/>
      <c r="K24" s="14"/>
      <c r="L24" s="14"/>
      <c r="M24" s="14"/>
      <c r="N24" s="14"/>
      <c r="O24" s="25"/>
      <c r="P24" s="26"/>
      <c r="Q24" s="26"/>
    </row>
    <row r="25" spans="1:17" ht="15" x14ac:dyDescent="0.25">
      <c r="B25" s="21"/>
      <c r="C25" s="55"/>
      <c r="D25" s="56"/>
      <c r="E25" s="27"/>
      <c r="F25" s="28"/>
      <c r="G25" s="27"/>
      <c r="H25" s="29"/>
      <c r="I25" s="30"/>
      <c r="J25" s="30"/>
      <c r="K25" s="30"/>
      <c r="L25" s="30"/>
      <c r="M25" s="30"/>
      <c r="N25" s="30"/>
      <c r="O25" s="31"/>
      <c r="P25" s="26"/>
      <c r="Q25" s="26"/>
    </row>
    <row r="26" spans="1:17" ht="15" x14ac:dyDescent="0.25">
      <c r="B26" s="21"/>
      <c r="C26" s="22"/>
      <c r="D26" s="23"/>
      <c r="E26" s="24"/>
      <c r="F26" s="12"/>
      <c r="G26" s="25"/>
      <c r="H26" s="14"/>
      <c r="I26" s="14"/>
      <c r="J26" s="14"/>
      <c r="K26" s="14"/>
      <c r="L26" s="14"/>
      <c r="M26" s="14"/>
      <c r="N26" s="14"/>
      <c r="O26" s="25"/>
      <c r="P26" s="26"/>
      <c r="Q26" s="26"/>
    </row>
    <row r="27" spans="1:17" ht="15" customHeight="1" x14ac:dyDescent="0.25">
      <c r="B27" s="48"/>
      <c r="C27" s="49"/>
      <c r="D27" s="50"/>
      <c r="E27" s="24"/>
      <c r="F27" s="12"/>
      <c r="G27" s="25"/>
      <c r="H27" s="14"/>
      <c r="I27" s="14"/>
      <c r="J27" s="14"/>
      <c r="K27" s="14"/>
      <c r="L27" s="14"/>
      <c r="M27" s="14"/>
      <c r="N27" s="14"/>
      <c r="O27" s="25"/>
      <c r="P27" s="26"/>
      <c r="Q27" s="26"/>
    </row>
    <row r="28" spans="1:17" ht="15" customHeight="1" x14ac:dyDescent="0.2">
      <c r="B28" s="48"/>
      <c r="C28" s="49"/>
      <c r="D28" s="50"/>
      <c r="E28" s="24"/>
      <c r="F28" s="12"/>
      <c r="G28" s="25"/>
      <c r="H28" s="14"/>
      <c r="I28" s="14"/>
      <c r="J28" s="14"/>
      <c r="K28" s="14"/>
      <c r="L28" s="14"/>
      <c r="M28" s="14"/>
      <c r="N28" s="14"/>
      <c r="O28" s="25"/>
      <c r="P28" s="26"/>
      <c r="Q28" s="26"/>
    </row>
    <row r="29" spans="1:17" ht="15.75" customHeight="1" x14ac:dyDescent="0.2">
      <c r="B29" s="48"/>
      <c r="C29" s="49"/>
      <c r="D29" s="50"/>
      <c r="E29" s="24"/>
      <c r="F29" s="12"/>
      <c r="G29" s="25"/>
      <c r="H29" s="14"/>
      <c r="I29" s="14"/>
      <c r="J29" s="14"/>
      <c r="K29" s="14"/>
      <c r="L29" s="14"/>
      <c r="M29" s="14"/>
      <c r="N29" s="14"/>
      <c r="O29" s="25"/>
      <c r="P29" s="26"/>
      <c r="Q29" s="26"/>
    </row>
    <row r="30" spans="1:17" x14ac:dyDescent="0.2">
      <c r="B30" s="32"/>
      <c r="C30" s="33"/>
      <c r="D30" s="34"/>
      <c r="E30" s="35"/>
      <c r="F30" s="36"/>
      <c r="G30" s="37"/>
      <c r="H30" s="38"/>
      <c r="I30" s="38"/>
      <c r="J30" s="38"/>
      <c r="K30" s="38"/>
      <c r="L30" s="38"/>
      <c r="M30" s="38"/>
      <c r="N30" s="38"/>
      <c r="O30" s="37"/>
      <c r="P30" s="26"/>
      <c r="Q30" s="39"/>
    </row>
    <row r="31" spans="1:17" s="45" customFormat="1" x14ac:dyDescent="0.2">
      <c r="A31" s="40"/>
      <c r="B31" s="41"/>
      <c r="C31" s="51" t="s">
        <v>43</v>
      </c>
      <c r="D31" s="52"/>
      <c r="E31" s="42"/>
      <c r="F31" s="43"/>
      <c r="G31" s="42"/>
      <c r="H31" s="44">
        <f>SUM(H10:H30)</f>
        <v>110188355.16000001</v>
      </c>
      <c r="I31" s="44">
        <f t="shared" ref="I31:O31" si="4">SUM(I10:I30)</f>
        <v>6766604.2699999996</v>
      </c>
      <c r="J31" s="44">
        <f t="shared" si="4"/>
        <v>116954959.42999999</v>
      </c>
      <c r="K31" s="44">
        <f t="shared" si="4"/>
        <v>40103926.329999998</v>
      </c>
      <c r="L31" s="44">
        <f t="shared" si="4"/>
        <v>17903440.639999993</v>
      </c>
      <c r="M31" s="44">
        <f t="shared" si="4"/>
        <v>17903440.639999993</v>
      </c>
      <c r="N31" s="44">
        <f t="shared" si="4"/>
        <v>17717705.989999995</v>
      </c>
      <c r="O31" s="44">
        <f t="shared" si="4"/>
        <v>99051518.790000007</v>
      </c>
      <c r="P31" s="53"/>
      <c r="Q31" s="54"/>
    </row>
    <row r="32" spans="1:17" x14ac:dyDescent="0.2">
      <c r="B32" s="1"/>
      <c r="C32" s="1"/>
      <c r="D32" s="1"/>
      <c r="E32" s="1"/>
      <c r="F32" s="46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">
      <c r="B33" s="1" t="s">
        <v>44</v>
      </c>
      <c r="G33" s="1"/>
      <c r="H33" s="1"/>
      <c r="I33" s="1"/>
      <c r="J33" s="1"/>
      <c r="K33" s="1"/>
      <c r="L33" s="1"/>
      <c r="M33" s="1"/>
      <c r="N33" s="1"/>
      <c r="O33" s="1"/>
    </row>
  </sheetData>
  <mergeCells count="24">
    <mergeCell ref="B14:D14"/>
    <mergeCell ref="B1:O1"/>
    <mergeCell ref="B2:O2"/>
    <mergeCell ref="B3:O3"/>
    <mergeCell ref="E5:N5"/>
    <mergeCell ref="B7:D9"/>
    <mergeCell ref="E7:E9"/>
    <mergeCell ref="G7:G9"/>
    <mergeCell ref="H7:N7"/>
    <mergeCell ref="O7:O8"/>
    <mergeCell ref="P7:Q7"/>
    <mergeCell ref="B10:D10"/>
    <mergeCell ref="B11:D11"/>
    <mergeCell ref="B12:D12"/>
    <mergeCell ref="B13:D13"/>
    <mergeCell ref="B29:D29"/>
    <mergeCell ref="C31:D31"/>
    <mergeCell ref="P31:Q31"/>
    <mergeCell ref="B15:D15"/>
    <mergeCell ref="B16:D16"/>
    <mergeCell ref="B17:D17"/>
    <mergeCell ref="C25:D25"/>
    <mergeCell ref="B27:D27"/>
    <mergeCell ref="B28:D2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" right="0.7" top="0.75" bottom="0.75" header="0.3" footer="0.3"/>
  <pageSetup scale="5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PyPI</vt:lpstr>
      <vt:lpstr>PyPI!Área_de_impresión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REYNOSO SANCHEZ</dc:creator>
  <cp:lastModifiedBy>ROBERTO REYNOSO SANCHEZ</cp:lastModifiedBy>
  <cp:lastPrinted>2017-07-31T21:44:43Z</cp:lastPrinted>
  <dcterms:created xsi:type="dcterms:W3CDTF">2017-07-28T21:04:49Z</dcterms:created>
  <dcterms:modified xsi:type="dcterms:W3CDTF">2017-07-31T21:45:19Z</dcterms:modified>
</cp:coreProperties>
</file>