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EEFF MZO18\PORTAL\"/>
    </mc:Choice>
  </mc:AlternateContent>
  <bookViews>
    <workbookView xWindow="0" yWindow="0" windowWidth="28800" windowHeight="12330"/>
  </bookViews>
  <sheets>
    <sheet name="IR" sheetId="1" r:id="rId1"/>
  </sheets>
  <externalReferences>
    <externalReference r:id="rId2"/>
  </externalReferences>
  <definedNames>
    <definedName name="_xlnm.Print_Area" localSheetId="0">IR!$B$1:$Y$61</definedName>
    <definedName name="_xlnm.Print_Titles" localSheetId="0">IR!$1:$9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50" i="1" l="1"/>
  <c r="S50" i="1"/>
  <c r="T49" i="1"/>
  <c r="S49" i="1"/>
  <c r="T48" i="1"/>
  <c r="S48" i="1"/>
  <c r="T47" i="1"/>
  <c r="S47" i="1"/>
  <c r="T46" i="1"/>
  <c r="S46" i="1"/>
  <c r="X45" i="1"/>
  <c r="W45" i="1"/>
  <c r="V45" i="1"/>
  <c r="Y45" i="1" s="1"/>
  <c r="U45" i="1"/>
  <c r="T45" i="1"/>
  <c r="S45" i="1"/>
  <c r="Y44" i="1"/>
  <c r="W44" i="1"/>
  <c r="X44" i="1" s="1"/>
  <c r="V44" i="1"/>
  <c r="U44" i="1"/>
  <c r="T44" i="1"/>
  <c r="S44" i="1"/>
  <c r="T43" i="1"/>
  <c r="S43" i="1"/>
  <c r="T42" i="1"/>
  <c r="S42" i="1"/>
  <c r="T41" i="1"/>
  <c r="S41" i="1"/>
  <c r="X40" i="1"/>
  <c r="W40" i="1"/>
  <c r="V40" i="1"/>
  <c r="Y40" i="1" s="1"/>
  <c r="U40" i="1"/>
  <c r="T40" i="1"/>
  <c r="S40" i="1"/>
  <c r="T39" i="1"/>
  <c r="S39" i="1"/>
  <c r="T38" i="1"/>
  <c r="S38" i="1"/>
  <c r="T37" i="1"/>
  <c r="S37" i="1"/>
  <c r="T36" i="1"/>
  <c r="S36" i="1"/>
  <c r="T35" i="1"/>
  <c r="S35" i="1"/>
  <c r="W34" i="1"/>
  <c r="Y34" i="1" s="1"/>
  <c r="V34" i="1"/>
  <c r="U34" i="1"/>
  <c r="T34" i="1"/>
  <c r="S34" i="1"/>
  <c r="T33" i="1"/>
  <c r="S33" i="1"/>
  <c r="T32" i="1"/>
  <c r="S32" i="1"/>
  <c r="T31" i="1"/>
  <c r="S31" i="1"/>
  <c r="T30" i="1"/>
  <c r="S30" i="1"/>
  <c r="T29" i="1"/>
  <c r="S29" i="1"/>
  <c r="T28" i="1"/>
  <c r="S28" i="1"/>
  <c r="T27" i="1"/>
  <c r="S27" i="1"/>
  <c r="T26" i="1"/>
  <c r="S26" i="1"/>
  <c r="T25" i="1"/>
  <c r="S25" i="1"/>
  <c r="T24" i="1"/>
  <c r="S24" i="1"/>
  <c r="T23" i="1"/>
  <c r="S23" i="1"/>
  <c r="X22" i="1"/>
  <c r="W22" i="1"/>
  <c r="Y22" i="1" s="1"/>
  <c r="V22" i="1"/>
  <c r="U22" i="1"/>
  <c r="T22" i="1"/>
  <c r="S22" i="1"/>
  <c r="T21" i="1"/>
  <c r="S21" i="1"/>
  <c r="T20" i="1"/>
  <c r="S20" i="1"/>
  <c r="T19" i="1"/>
  <c r="S19" i="1"/>
  <c r="T18" i="1"/>
  <c r="S18" i="1"/>
  <c r="T17" i="1"/>
  <c r="S17" i="1"/>
  <c r="T16" i="1"/>
  <c r="S16" i="1"/>
  <c r="T15" i="1"/>
  <c r="S15" i="1"/>
  <c r="T14" i="1"/>
  <c r="S14" i="1"/>
  <c r="T13" i="1"/>
  <c r="S13" i="1"/>
  <c r="T12" i="1"/>
  <c r="S12" i="1"/>
  <c r="T11" i="1"/>
  <c r="S11" i="1"/>
  <c r="Y10" i="1"/>
  <c r="W10" i="1"/>
  <c r="X10" i="1" s="1"/>
  <c r="V10" i="1"/>
  <c r="U10" i="1"/>
  <c r="T10" i="1"/>
  <c r="S10" i="1"/>
  <c r="B3" i="1"/>
  <c r="X34" i="1" l="1"/>
</calcChain>
</file>

<file path=xl/sharedStrings.xml><?xml version="1.0" encoding="utf-8"?>
<sst xmlns="http://schemas.openxmlformats.org/spreadsheetml/2006/main" count="446" uniqueCount="123">
  <si>
    <t>INDICADORES PARA RESULTADOS</t>
  </si>
  <si>
    <t>Ente Público:</t>
  </si>
  <si>
    <t>FORUM CULTURAL GUANAJUATO</t>
  </si>
  <si>
    <t>PROGRAMA DE GOBIERNO</t>
  </si>
  <si>
    <t>CATEGORÍA PROGRAMÁTICA</t>
  </si>
  <si>
    <t>INDICADORES</t>
  </si>
  <si>
    <t>METAS</t>
  </si>
  <si>
    <t>PRESUPUESTO (PESOS)</t>
  </si>
  <si>
    <t>Eje</t>
  </si>
  <si>
    <t>Estrategia Transversal</t>
  </si>
  <si>
    <t>F</t>
  </si>
  <si>
    <t>FN</t>
  </si>
  <si>
    <t>SF</t>
  </si>
  <si>
    <t>PP</t>
  </si>
  <si>
    <t>UR</t>
  </si>
  <si>
    <t xml:space="preserve">Denominación del Indicador </t>
  </si>
  <si>
    <t>Nivel</t>
  </si>
  <si>
    <t>Tipo</t>
  </si>
  <si>
    <t>Dimensión a Medir</t>
  </si>
  <si>
    <t>Frecuencia de Medición</t>
  </si>
  <si>
    <t>Unidad de Medida</t>
  </si>
  <si>
    <t>Fórmula</t>
  </si>
  <si>
    <t>Programada</t>
  </si>
  <si>
    <t>Modificada</t>
  </si>
  <si>
    <t>Alcanzada</t>
  </si>
  <si>
    <t>Porcentaje de Cumplimiento</t>
  </si>
  <si>
    <t>Aprobado</t>
  </si>
  <si>
    <t>Modificado</t>
  </si>
  <si>
    <t>Devengado</t>
  </si>
  <si>
    <t>Porcentaje de Presupuesto</t>
  </si>
  <si>
    <t>Alc. / Prog.</t>
  </si>
  <si>
    <t>Alc. / Modif.</t>
  </si>
  <si>
    <t>Dev. / Aprob.</t>
  </si>
  <si>
    <t>Dev. / Modif.</t>
  </si>
  <si>
    <t>III</t>
  </si>
  <si>
    <t>EDUCACION PARA LA VIDA</t>
  </si>
  <si>
    <t>P0683</t>
  </si>
  <si>
    <t>Actividades de fortalecimiento a la identidad regional</t>
  </si>
  <si>
    <t>Componente</t>
  </si>
  <si>
    <t>Estratégico</t>
  </si>
  <si>
    <t>Eficiencia</t>
  </si>
  <si>
    <t>Anual</t>
  </si>
  <si>
    <t>Actividades realizadas</t>
  </si>
  <si>
    <t>A/B</t>
  </si>
  <si>
    <t>Expediente técnico de convocatoria, fallo y edición de premio de investigación</t>
  </si>
  <si>
    <t>Acta de fallo de ganador</t>
  </si>
  <si>
    <t>Expediente técnico de seguimiento a contratos</t>
  </si>
  <si>
    <t>Expediente técnico integrado</t>
  </si>
  <si>
    <t>Expediente técnico de sesiones de comité técnico</t>
  </si>
  <si>
    <t>Expediente técnico mensual de  actividades en servicios educativos</t>
  </si>
  <si>
    <t>Expediente técnico mensual de actividades de mantenimiento</t>
  </si>
  <si>
    <t>Expediente técnico mensual de exposiciones temprales y permanentes</t>
  </si>
  <si>
    <t>Expediente técnico mensual de vinculación institucional</t>
  </si>
  <si>
    <t>Programa anual de exposiciones</t>
  </si>
  <si>
    <t>Programa entregado</t>
  </si>
  <si>
    <t>Programa anual de mantenimiento</t>
  </si>
  <si>
    <t>Programa anual de servicios educativos</t>
  </si>
  <si>
    <t>Programa anual de vinculación interinstitucional</t>
  </si>
  <si>
    <t>IMPULSO A LA EDUCACION PARA LA VIDA</t>
  </si>
  <si>
    <t>P0684</t>
  </si>
  <si>
    <t>Actividades artísticas del Coro del Teatro del Bicentenario desarrolladas</t>
  </si>
  <si>
    <t>Actividad realizada</t>
  </si>
  <si>
    <t>Bitácora semanal de mantenimientos preventivos y correctivos, mayores y menores</t>
  </si>
  <si>
    <t>Bitácora elaborada</t>
  </si>
  <si>
    <t>Expediente Técnico de  Producción por espectáculo realizado</t>
  </si>
  <si>
    <t>Producción escénica integrada</t>
  </si>
  <si>
    <t>Expediente técnico de Logística de atención, ensayos y presentaciones para cada espectáculo realizado</t>
  </si>
  <si>
    <t>Espectáculo artístico presentado</t>
  </si>
  <si>
    <t>Expediente técnico de Planeación y seguimiento de contratos, convenios y pagos del talento artístico por espectáculo realizado</t>
  </si>
  <si>
    <t>Espectáculo artístico planeado</t>
  </si>
  <si>
    <t>Expediente técnico de Planeación y seguimiento de la estrategia de difusión por espectáculo desarrollado</t>
  </si>
  <si>
    <t>Pauta de medios realizada</t>
  </si>
  <si>
    <t>Programa Artístico Anual del Teatro del Bicentenario elaborado</t>
  </si>
  <si>
    <t>Programa autorizado</t>
  </si>
  <si>
    <t>Reporte de control de los recursos humanos por quincena registrada</t>
  </si>
  <si>
    <t>Reporte  quincenal realizado</t>
  </si>
  <si>
    <t>Reporte de operación escenotécnica por presentación realizada</t>
  </si>
  <si>
    <t>Funciones realizadas</t>
  </si>
  <si>
    <t>Reporte diario de venta de boletos en taquillas validados</t>
  </si>
  <si>
    <t>Corte de taquilla realizado</t>
  </si>
  <si>
    <t>Reporte mensual de seguimiento a contratos y pagos para la operación del inmueble</t>
  </si>
  <si>
    <t>Reporte mensual realizado</t>
  </si>
  <si>
    <t>Reporte mensual de visitas guiadas al recinto</t>
  </si>
  <si>
    <t>Reporte de visitantes realizado</t>
  </si>
  <si>
    <t>P0685</t>
  </si>
  <si>
    <t>Actividades de Arte y Cultura Extra Muros</t>
  </si>
  <si>
    <t>Número de actividades artísticas y culturales realizadas</t>
  </si>
  <si>
    <t>Campaña Estatal Arte y Cultura para Todos</t>
  </si>
  <si>
    <t>Número de actividades de promoción y difusión contratados</t>
  </si>
  <si>
    <t>Mantenimiento del Auditorio Mateo Herrera</t>
  </si>
  <si>
    <t>Número de servicios contratados y realizados</t>
  </si>
  <si>
    <t>Orquesta Orgullo Musical Guanajuato - Sede Forum Cultural Guanajuato</t>
  </si>
  <si>
    <t>Número de ensayos, clases concierto y presentaciones artísticas realizadas</t>
  </si>
  <si>
    <t>Plan Anual de Presentación Artística del Forum Cultural Guanajuato (Presentación y Presupuesto)</t>
  </si>
  <si>
    <t>Número de presentaciones artísticas y culturales realizadas</t>
  </si>
  <si>
    <t>Realizar talleres de formación musical para jóvenes de orquestas comunitarias</t>
  </si>
  <si>
    <t>Número de Talleres  realizados</t>
  </si>
  <si>
    <t>Q0004</t>
  </si>
  <si>
    <t>Adquirir acervo en cumplimiento a lo establecido en el decreto del MAHG</t>
  </si>
  <si>
    <t>Lotes/Bienes adquiridos</t>
  </si>
  <si>
    <t>Conclusión de la Adquisición Acervo en el Cumplimiento a lo Establecido en el Decreto de Creción del Museo de Arte e Historia de Guanajuato (Refrendo)</t>
  </si>
  <si>
    <t>Bien Adquirido</t>
  </si>
  <si>
    <t>Adquirir equipo necesario para presentar las exposiciones temporales y permanentes en optimas condiciones tal como lo demanda este proyecto</t>
  </si>
  <si>
    <t>Lotes adquiridos</t>
  </si>
  <si>
    <t>Conclusión de la Adquisición del equipo necesario para presentar las exposiciones temporales y permanentes en optimas condiciones tal como lo demanda este proyecto (Refrendo)</t>
  </si>
  <si>
    <t>Bienes Adquiridos</t>
  </si>
  <si>
    <t>Q0005</t>
  </si>
  <si>
    <t>37002001</t>
  </si>
  <si>
    <t>Adquisición de equipo de transporte que permita eficientar las actividades propias del Teatro del Bicentenario</t>
  </si>
  <si>
    <t>vehículo adquirido</t>
  </si>
  <si>
    <t>Q2675</t>
  </si>
  <si>
    <t>Adquirir equipo de : video, audio  y fotográfico</t>
  </si>
  <si>
    <t>Piezas Adquiridas</t>
  </si>
  <si>
    <t>Adquisición de  Planta Generadora de Energía Eléctrica  de Emergencia</t>
  </si>
  <si>
    <t>Pieza Adquirida</t>
  </si>
  <si>
    <t>Adquirir  equipo de cómputo portátil</t>
  </si>
  <si>
    <t>Adquirir equipo de  Circuito Cerrado de Seguridad (CCTV)</t>
  </si>
  <si>
    <t>Lote Adquirido</t>
  </si>
  <si>
    <t>Colocación de Firme de Concreto y Sistema de Extracción de Aire para el sótano del Auditorio Mateo Herrera</t>
  </si>
  <si>
    <t>Firme de Concreto  y Sistema de extracción Instalados</t>
  </si>
  <si>
    <t>Mejorar las condiciones de la  "Sala" de Concierto del Auditorio Mateo Herrera.</t>
  </si>
  <si>
    <t>metros cuadrados Rehabilitados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</si>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</sst>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76">
    <xf numFmtId="0" fontId="0" fillId="0" borderId="0" xfId="0"/>
    <xf numFmtId="0" fontId="2" fillId="0" borderId="0" xfId="0" applyFont="1"/>
    <xf numFmtId="0" fontId="3" fillId="2" borderId="0" xfId="0" applyFont="1" applyFill="1" applyBorder="1" applyAlignment="1">
      <alignment horizontal="center"/>
    </xf>
    <xf numFmtId="0" fontId="2" fillId="3" borderId="0" xfId="0" applyFont="1" applyFill="1"/>
    <xf numFmtId="0" fontId="4" fillId="3" borderId="0" xfId="0" applyFont="1" applyFill="1"/>
    <xf numFmtId="4" fontId="2" fillId="3" borderId="0" xfId="0" applyNumberFormat="1" applyFont="1" applyFill="1"/>
    <xf numFmtId="0" fontId="3" fillId="3" borderId="0" xfId="0" applyFont="1" applyFill="1" applyBorder="1" applyAlignment="1">
      <alignment horizontal="right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3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6" xfId="3" applyFont="1" applyFill="1" applyBorder="1" applyAlignment="1">
      <alignment horizontal="center" vertical="center" wrapText="1"/>
    </xf>
    <xf numFmtId="0" fontId="3" fillId="2" borderId="2" xfId="3" applyFont="1" applyFill="1" applyBorder="1" applyAlignment="1">
      <alignment horizontal="center" vertical="center" wrapText="1"/>
    </xf>
    <xf numFmtId="0" fontId="3" fillId="2" borderId="3" xfId="3" applyFont="1" applyFill="1" applyBorder="1" applyAlignment="1">
      <alignment horizontal="center" vertical="center" wrapText="1"/>
    </xf>
    <xf numFmtId="4" fontId="3" fillId="2" borderId="6" xfId="3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7" xfId="3" applyFont="1" applyFill="1" applyBorder="1" applyAlignment="1">
      <alignment horizontal="center" vertical="center" wrapText="1"/>
    </xf>
    <xf numFmtId="0" fontId="3" fillId="2" borderId="6" xfId="3" applyFont="1" applyFill="1" applyBorder="1" applyAlignment="1">
      <alignment horizontal="center" vertical="center" wrapText="1"/>
    </xf>
    <xf numFmtId="0" fontId="3" fillId="2" borderId="8" xfId="3" applyFont="1" applyFill="1" applyBorder="1" applyAlignment="1">
      <alignment horizontal="center" vertical="center" wrapText="1"/>
    </xf>
    <xf numFmtId="4" fontId="3" fillId="2" borderId="7" xfId="3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2" xfId="0" applyNumberFormat="1" applyFont="1" applyFill="1" applyBorder="1" applyAlignment="1">
      <alignment horizontal="center" vertical="center"/>
    </xf>
    <xf numFmtId="0" fontId="2" fillId="3" borderId="4" xfId="0" applyNumberFormat="1" applyFont="1" applyFill="1" applyBorder="1" applyAlignment="1">
      <alignment horizontal="center" vertical="center"/>
    </xf>
    <xf numFmtId="9" fontId="2" fillId="3" borderId="4" xfId="2" applyFont="1" applyFill="1" applyBorder="1" applyAlignment="1">
      <alignment horizontal="center" vertical="center"/>
    </xf>
    <xf numFmtId="9" fontId="2" fillId="3" borderId="3" xfId="2" applyFont="1" applyFill="1" applyBorder="1" applyAlignment="1">
      <alignment horizontal="center" vertical="center"/>
    </xf>
    <xf numFmtId="164" fontId="2" fillId="3" borderId="5" xfId="1" applyNumberFormat="1" applyFont="1" applyFill="1" applyBorder="1" applyAlignment="1">
      <alignment horizontal="center" vertical="center" wrapText="1"/>
    </xf>
    <xf numFmtId="3" fontId="2" fillId="3" borderId="5" xfId="1" applyNumberFormat="1" applyFont="1" applyFill="1" applyBorder="1" applyAlignment="1">
      <alignment horizontal="center" vertical="center" wrapText="1"/>
    </xf>
    <xf numFmtId="9" fontId="2" fillId="3" borderId="5" xfId="2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0" borderId="2" xfId="0" applyFont="1" applyBorder="1" applyAlignment="1">
      <alignment vertical="center" wrapText="1"/>
    </xf>
    <xf numFmtId="43" fontId="2" fillId="3" borderId="4" xfId="0" applyNumberFormat="1" applyFont="1" applyFill="1" applyBorder="1" applyAlignment="1">
      <alignment horizontal="center" vertical="center" wrapText="1"/>
    </xf>
    <xf numFmtId="43" fontId="2" fillId="3" borderId="3" xfId="0" applyNumberFormat="1" applyFont="1" applyFill="1" applyBorder="1" applyAlignment="1">
      <alignment horizontal="center" vertical="center" wrapText="1"/>
    </xf>
    <xf numFmtId="0" fontId="2" fillId="3" borderId="4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0" fillId="0" borderId="4" xfId="0" applyFont="1" applyBorder="1" applyAlignment="1">
      <alignment vertical="center" wrapText="1"/>
    </xf>
    <xf numFmtId="0" fontId="2" fillId="4" borderId="0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vertical="center" wrapText="1"/>
    </xf>
    <xf numFmtId="43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3" fontId="2" fillId="0" borderId="3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4" xfId="1" applyNumberFormat="1" applyFont="1" applyFill="1" applyBorder="1" applyAlignment="1">
      <alignment horizontal="center" vertical="center" wrapText="1"/>
    </xf>
    <xf numFmtId="9" fontId="2" fillId="0" borderId="4" xfId="2" applyFont="1" applyFill="1" applyBorder="1" applyAlignment="1">
      <alignment horizontal="center" vertical="center"/>
    </xf>
    <xf numFmtId="9" fontId="2" fillId="0" borderId="3" xfId="2" applyFont="1" applyFill="1" applyBorder="1" applyAlignment="1">
      <alignment horizontal="center" vertical="center"/>
    </xf>
    <xf numFmtId="0" fontId="2" fillId="4" borderId="0" xfId="0" applyFont="1" applyFill="1" applyAlignment="1">
      <alignment vertical="center"/>
    </xf>
    <xf numFmtId="164" fontId="2" fillId="0" borderId="5" xfId="1" applyNumberFormat="1" applyFont="1" applyFill="1" applyBorder="1" applyAlignment="1">
      <alignment horizontal="center" vertical="center" wrapText="1"/>
    </xf>
    <xf numFmtId="0" fontId="2" fillId="3" borderId="1" xfId="1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wrapText="1"/>
    </xf>
    <xf numFmtId="0" fontId="2" fillId="3" borderId="4" xfId="0" applyFont="1" applyFill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9" fontId="2" fillId="0" borderId="4" xfId="2" applyFont="1" applyBorder="1" applyAlignment="1">
      <alignment horizontal="center" vertical="center"/>
    </xf>
    <xf numFmtId="9" fontId="2" fillId="0" borderId="3" xfId="2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9" fontId="2" fillId="3" borderId="5" xfId="2" applyNumberFormat="1" applyFont="1" applyFill="1" applyBorder="1" applyAlignment="1">
      <alignment horizontal="center" vertical="center" wrapText="1"/>
    </xf>
    <xf numFmtId="4" fontId="2" fillId="0" borderId="0" xfId="0" applyNumberFormat="1" applyFont="1"/>
    <xf numFmtId="164" fontId="2" fillId="0" borderId="0" xfId="0" applyNumberFormat="1" applyFont="1"/>
  </cellXfs>
  <cellStyles count="4">
    <cellStyle name="Millares" xfId="1" builtinId="3"/>
    <cellStyle name="Normal" xfId="0" builtinId="0"/>
    <cellStyle name="Normal_141008Reportes Cuadros Institucionales-sectorialesADV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EFF%20MZO18/EEFF%20MZO18%20FOCG%20C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EAA"/>
      <sheetName val="EADP"/>
      <sheetName val="PT_ESF_ECSF"/>
      <sheetName val="PC"/>
      <sheetName val="NOTAS"/>
      <sheetName val="Hoja1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Esq Burs"/>
      <sheetName val="Rel Cta Ban "/>
      <sheetName val="Ayudas"/>
      <sheetName val="Gto Federalizado"/>
      <sheetName val="RBI"/>
      <sheetName val="RBM"/>
      <sheetName val="IADOL"/>
      <sheetName val="PyPI TRIM STRC"/>
      <sheetName val="IR TRIM STRC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B4" t="str">
            <v>Del 1 de Enero al 31 de marzo de 2018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>
        <row r="12">
          <cell r="H12">
            <v>32932911.760000002</v>
          </cell>
          <cell r="J12">
            <v>34049988.960000001</v>
          </cell>
          <cell r="L12">
            <v>5188311.8</v>
          </cell>
        </row>
        <row r="13">
          <cell r="H13">
            <v>38891247.32</v>
          </cell>
          <cell r="J13">
            <v>39587342.32</v>
          </cell>
          <cell r="L13">
            <v>3165415.76</v>
          </cell>
        </row>
        <row r="14">
          <cell r="H14">
            <v>11296198</v>
          </cell>
          <cell r="J14">
            <v>11596355.390000001</v>
          </cell>
          <cell r="L14">
            <v>2083670.9</v>
          </cell>
        </row>
        <row r="15">
          <cell r="H15">
            <v>2000000</v>
          </cell>
          <cell r="J15">
            <v>3943703.23</v>
          </cell>
          <cell r="L15">
            <v>1748397.26</v>
          </cell>
        </row>
        <row r="16">
          <cell r="H16">
            <v>500000</v>
          </cell>
          <cell r="J16">
            <v>500000</v>
          </cell>
          <cell r="L16">
            <v>0</v>
          </cell>
        </row>
        <row r="17">
          <cell r="H17">
            <v>2000000</v>
          </cell>
          <cell r="J17">
            <v>2000000</v>
          </cell>
          <cell r="L17">
            <v>0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Y63"/>
  <sheetViews>
    <sheetView showGridLines="0" tabSelected="1" view="pageBreakPreview" zoomScale="88" zoomScaleNormal="80" zoomScaleSheetLayoutView="88" workbookViewId="0">
      <selection activeCell="Q60" sqref="Q60"/>
    </sheetView>
  </sheetViews>
  <sheetFormatPr baseColWidth="10" defaultColWidth="11.42578125" defaultRowHeight="12.75" x14ac:dyDescent="0.2"/>
  <cols>
    <col min="1" max="1" width="2.140625" style="3" customWidth="1"/>
    <col min="2" max="2" width="7.7109375" style="1" customWidth="1"/>
    <col min="3" max="3" width="17.28515625" style="1" customWidth="1"/>
    <col min="4" max="4" width="3.42578125" style="1" customWidth="1"/>
    <col min="5" max="6" width="3.42578125" style="1" bestFit="1" customWidth="1"/>
    <col min="7" max="7" width="9.5703125" style="1" bestFit="1" customWidth="1"/>
    <col min="8" max="8" width="9.85546875" style="1" bestFit="1" customWidth="1"/>
    <col min="9" max="9" width="22" style="1" customWidth="1"/>
    <col min="10" max="10" width="7.42578125" style="1" customWidth="1"/>
    <col min="11" max="11" width="6.7109375" style="1" customWidth="1"/>
    <col min="12" max="12" width="11.28515625" style="1" customWidth="1"/>
    <col min="13" max="13" width="11.85546875" style="1" customWidth="1"/>
    <col min="14" max="14" width="10.7109375" style="1" customWidth="1"/>
    <col min="15" max="15" width="8.5703125" style="1" bestFit="1" customWidth="1"/>
    <col min="16" max="16" width="12.28515625" style="3" bestFit="1" customWidth="1"/>
    <col min="17" max="17" width="11" style="1" bestFit="1" customWidth="1"/>
    <col min="18" max="18" width="10.5703125" style="1" bestFit="1" customWidth="1"/>
    <col min="19" max="19" width="11" style="1" bestFit="1" customWidth="1"/>
    <col min="20" max="20" width="11.42578125" style="1"/>
    <col min="21" max="21" width="12.85546875" style="1" bestFit="1" customWidth="1"/>
    <col min="22" max="22" width="15" style="1" customWidth="1"/>
    <col min="23" max="23" width="14" style="74" bestFit="1" customWidth="1"/>
    <col min="24" max="24" width="9.42578125" style="1" customWidth="1"/>
    <col min="25" max="25" width="8" style="1" customWidth="1"/>
    <col min="26" max="16384" width="11.42578125" style="1"/>
  </cols>
  <sheetData>
    <row r="1" spans="1:25" ht="6" customHeight="1" x14ac:dyDescent="0.2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3.5" customHeight="1" x14ac:dyDescent="0.2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20.25" customHeight="1" x14ac:dyDescent="0.2">
      <c r="A3" s="1"/>
      <c r="B3" s="2" t="str">
        <f>+[1]CAdmon!B4</f>
        <v>Del 1 de Enero al 31 de marzo de 2018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s="3" customFormat="1" ht="8.25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W4" s="5"/>
    </row>
    <row r="5" spans="1:25" s="3" customFormat="1" ht="24" customHeight="1" x14ac:dyDescent="0.2">
      <c r="D5" s="6" t="s">
        <v>1</v>
      </c>
      <c r="E5" s="7" t="s">
        <v>2</v>
      </c>
      <c r="F5" s="7"/>
      <c r="G5" s="7"/>
      <c r="H5" s="7"/>
      <c r="I5" s="7"/>
      <c r="J5" s="7"/>
      <c r="K5" s="7"/>
      <c r="L5" s="7"/>
      <c r="M5" s="7"/>
      <c r="N5" s="7"/>
      <c r="O5" s="4"/>
      <c r="W5" s="5"/>
    </row>
    <row r="6" spans="1:25" s="3" customFormat="1" ht="8.25" customHeight="1" x14ac:dyDescent="0.2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W6" s="5"/>
    </row>
    <row r="7" spans="1:25" ht="15" customHeight="1" x14ac:dyDescent="0.2">
      <c r="A7" s="1"/>
      <c r="B7" s="8" t="s">
        <v>3</v>
      </c>
      <c r="C7" s="9"/>
      <c r="D7" s="10" t="s">
        <v>4</v>
      </c>
      <c r="E7" s="11"/>
      <c r="F7" s="11"/>
      <c r="G7" s="11"/>
      <c r="H7" s="12"/>
      <c r="I7" s="13" t="s">
        <v>5</v>
      </c>
      <c r="J7" s="13"/>
      <c r="K7" s="13"/>
      <c r="L7" s="13"/>
      <c r="M7" s="13"/>
      <c r="N7" s="13"/>
      <c r="O7" s="13"/>
      <c r="P7" s="13" t="s">
        <v>6</v>
      </c>
      <c r="Q7" s="13"/>
      <c r="R7" s="13"/>
      <c r="S7" s="13"/>
      <c r="T7" s="13"/>
      <c r="U7" s="13" t="s">
        <v>7</v>
      </c>
      <c r="V7" s="13"/>
      <c r="W7" s="13"/>
      <c r="X7" s="13"/>
      <c r="Y7" s="13"/>
    </row>
    <row r="8" spans="1:25" x14ac:dyDescent="0.2">
      <c r="A8" s="1"/>
      <c r="B8" s="14" t="s">
        <v>8</v>
      </c>
      <c r="C8" s="14" t="s">
        <v>9</v>
      </c>
      <c r="D8" s="15" t="s">
        <v>10</v>
      </c>
      <c r="E8" s="15" t="s">
        <v>11</v>
      </c>
      <c r="F8" s="15" t="s">
        <v>12</v>
      </c>
      <c r="G8" s="15" t="s">
        <v>13</v>
      </c>
      <c r="H8" s="15" t="s">
        <v>14</v>
      </c>
      <c r="I8" s="16" t="s">
        <v>15</v>
      </c>
      <c r="J8" s="16" t="s">
        <v>16</v>
      </c>
      <c r="K8" s="16" t="s">
        <v>17</v>
      </c>
      <c r="L8" s="16" t="s">
        <v>18</v>
      </c>
      <c r="M8" s="16" t="s">
        <v>19</v>
      </c>
      <c r="N8" s="16" t="s">
        <v>20</v>
      </c>
      <c r="O8" s="16" t="s">
        <v>21</v>
      </c>
      <c r="P8" s="16" t="s">
        <v>22</v>
      </c>
      <c r="Q8" s="16" t="s">
        <v>23</v>
      </c>
      <c r="R8" s="16" t="s">
        <v>24</v>
      </c>
      <c r="S8" s="17" t="s">
        <v>25</v>
      </c>
      <c r="T8" s="18"/>
      <c r="U8" s="16" t="s">
        <v>26</v>
      </c>
      <c r="V8" s="16" t="s">
        <v>27</v>
      </c>
      <c r="W8" s="19" t="s">
        <v>28</v>
      </c>
      <c r="X8" s="17" t="s">
        <v>29</v>
      </c>
      <c r="Y8" s="18"/>
    </row>
    <row r="9" spans="1:25" ht="27.75" customHeight="1" x14ac:dyDescent="0.2">
      <c r="A9" s="1"/>
      <c r="B9" s="20"/>
      <c r="C9" s="20"/>
      <c r="D9" s="21"/>
      <c r="E9" s="21"/>
      <c r="F9" s="21"/>
      <c r="G9" s="21"/>
      <c r="H9" s="21"/>
      <c r="I9" s="22"/>
      <c r="J9" s="22"/>
      <c r="K9" s="22"/>
      <c r="L9" s="22"/>
      <c r="M9" s="22"/>
      <c r="N9" s="22"/>
      <c r="O9" s="22"/>
      <c r="P9" s="22"/>
      <c r="Q9" s="22"/>
      <c r="R9" s="22"/>
      <c r="S9" s="23" t="s">
        <v>30</v>
      </c>
      <c r="T9" s="23" t="s">
        <v>31</v>
      </c>
      <c r="U9" s="24"/>
      <c r="V9" s="22"/>
      <c r="W9" s="25"/>
      <c r="X9" s="23" t="s">
        <v>32</v>
      </c>
      <c r="Y9" s="23" t="s">
        <v>33</v>
      </c>
    </row>
    <row r="10" spans="1:25" s="39" customFormat="1" ht="45" x14ac:dyDescent="0.25">
      <c r="A10" s="26"/>
      <c r="B10" s="27" t="s">
        <v>34</v>
      </c>
      <c r="C10" s="28" t="s">
        <v>35</v>
      </c>
      <c r="D10" s="28">
        <v>2</v>
      </c>
      <c r="E10" s="29">
        <v>4</v>
      </c>
      <c r="F10" s="29">
        <v>2</v>
      </c>
      <c r="G10" s="28" t="s">
        <v>36</v>
      </c>
      <c r="H10" s="28">
        <v>30371001</v>
      </c>
      <c r="I10" s="30" t="s">
        <v>37</v>
      </c>
      <c r="J10" s="31" t="s">
        <v>38</v>
      </c>
      <c r="K10" s="31" t="s">
        <v>39</v>
      </c>
      <c r="L10" s="31" t="s">
        <v>40</v>
      </c>
      <c r="M10" s="31" t="s">
        <v>41</v>
      </c>
      <c r="N10" s="31" t="s">
        <v>42</v>
      </c>
      <c r="O10" s="29" t="s">
        <v>43</v>
      </c>
      <c r="P10" s="32">
        <v>3</v>
      </c>
      <c r="Q10" s="33">
        <v>3</v>
      </c>
      <c r="R10" s="33">
        <v>1</v>
      </c>
      <c r="S10" s="34">
        <f t="shared" ref="S10:S50" si="0">+R10/P10</f>
        <v>0.33333333333333331</v>
      </c>
      <c r="T10" s="35">
        <f t="shared" ref="T10:T50" si="1">+R10/Q10</f>
        <v>0.33333333333333331</v>
      </c>
      <c r="U10" s="36">
        <f>[1]PyPI!H12</f>
        <v>32932911.760000002</v>
      </c>
      <c r="V10" s="36">
        <f>[1]PyPI!J12</f>
        <v>34049988.960000001</v>
      </c>
      <c r="W10" s="37">
        <f>[1]PyPI!L12</f>
        <v>5188311.8</v>
      </c>
      <c r="X10" s="38">
        <f>+W10/U10</f>
        <v>0.15754184864703258</v>
      </c>
      <c r="Y10" s="38">
        <f>+W10/V10</f>
        <v>0.15237337686349722</v>
      </c>
    </row>
    <row r="11" spans="1:25" s="45" customFormat="1" ht="60" x14ac:dyDescent="0.25">
      <c r="A11" s="40"/>
      <c r="B11" s="27" t="s">
        <v>34</v>
      </c>
      <c r="C11" s="28" t="s">
        <v>35</v>
      </c>
      <c r="D11" s="28">
        <v>2</v>
      </c>
      <c r="E11" s="29">
        <v>4</v>
      </c>
      <c r="F11" s="29">
        <v>2</v>
      </c>
      <c r="G11" s="28" t="s">
        <v>36</v>
      </c>
      <c r="H11" s="28">
        <v>30371001</v>
      </c>
      <c r="I11" s="41" t="s">
        <v>44</v>
      </c>
      <c r="J11" s="42" t="s">
        <v>38</v>
      </c>
      <c r="K11" s="42" t="s">
        <v>39</v>
      </c>
      <c r="L11" s="31" t="s">
        <v>40</v>
      </c>
      <c r="M11" s="42" t="s">
        <v>41</v>
      </c>
      <c r="N11" s="31" t="s">
        <v>45</v>
      </c>
      <c r="O11" s="43" t="s">
        <v>43</v>
      </c>
      <c r="P11" s="32">
        <v>1</v>
      </c>
      <c r="Q11" s="44">
        <v>1</v>
      </c>
      <c r="R11" s="44">
        <v>0.33</v>
      </c>
      <c r="S11" s="34">
        <f t="shared" si="0"/>
        <v>0.33</v>
      </c>
      <c r="T11" s="35">
        <f t="shared" si="1"/>
        <v>0.33</v>
      </c>
      <c r="U11" s="36"/>
      <c r="V11" s="36"/>
      <c r="W11" s="37"/>
      <c r="X11" s="38"/>
      <c r="Y11" s="38"/>
    </row>
    <row r="12" spans="1:25" s="45" customFormat="1" ht="45" x14ac:dyDescent="0.25">
      <c r="A12" s="40"/>
      <c r="B12" s="27" t="s">
        <v>34</v>
      </c>
      <c r="C12" s="28" t="s">
        <v>35</v>
      </c>
      <c r="D12" s="28">
        <v>2</v>
      </c>
      <c r="E12" s="29">
        <v>4</v>
      </c>
      <c r="F12" s="29">
        <v>2</v>
      </c>
      <c r="G12" s="28" t="s">
        <v>36</v>
      </c>
      <c r="H12" s="28">
        <v>30371001</v>
      </c>
      <c r="I12" s="46" t="s">
        <v>46</v>
      </c>
      <c r="J12" s="42" t="s">
        <v>38</v>
      </c>
      <c r="K12" s="42" t="s">
        <v>39</v>
      </c>
      <c r="L12" s="31" t="s">
        <v>40</v>
      </c>
      <c r="M12" s="42" t="s">
        <v>41</v>
      </c>
      <c r="N12" s="31" t="s">
        <v>47</v>
      </c>
      <c r="O12" s="43" t="s">
        <v>43</v>
      </c>
      <c r="P12" s="32">
        <v>1</v>
      </c>
      <c r="Q12" s="44">
        <v>1</v>
      </c>
      <c r="R12" s="44">
        <v>0.24</v>
      </c>
      <c r="S12" s="34">
        <f t="shared" si="0"/>
        <v>0.24</v>
      </c>
      <c r="T12" s="35">
        <f t="shared" si="1"/>
        <v>0.24</v>
      </c>
      <c r="U12" s="36"/>
      <c r="V12" s="36"/>
      <c r="W12" s="37"/>
      <c r="X12" s="38"/>
      <c r="Y12" s="38"/>
    </row>
    <row r="13" spans="1:25" s="45" customFormat="1" ht="45" x14ac:dyDescent="0.25">
      <c r="A13" s="40"/>
      <c r="B13" s="27" t="s">
        <v>34</v>
      </c>
      <c r="C13" s="28" t="s">
        <v>35</v>
      </c>
      <c r="D13" s="28">
        <v>2</v>
      </c>
      <c r="E13" s="29">
        <v>4</v>
      </c>
      <c r="F13" s="29">
        <v>2</v>
      </c>
      <c r="G13" s="28" t="s">
        <v>36</v>
      </c>
      <c r="H13" s="28">
        <v>30371001</v>
      </c>
      <c r="I13" s="46" t="s">
        <v>48</v>
      </c>
      <c r="J13" s="42" t="s">
        <v>38</v>
      </c>
      <c r="K13" s="42" t="s">
        <v>39</v>
      </c>
      <c r="L13" s="31" t="s">
        <v>40</v>
      </c>
      <c r="M13" s="42" t="s">
        <v>41</v>
      </c>
      <c r="N13" s="31" t="s">
        <v>47</v>
      </c>
      <c r="O13" s="43" t="s">
        <v>43</v>
      </c>
      <c r="P13" s="32">
        <v>1</v>
      </c>
      <c r="Q13" s="44">
        <v>1</v>
      </c>
      <c r="R13" s="44">
        <v>0.25</v>
      </c>
      <c r="S13" s="34">
        <f t="shared" si="0"/>
        <v>0.25</v>
      </c>
      <c r="T13" s="35">
        <f t="shared" si="1"/>
        <v>0.25</v>
      </c>
      <c r="U13" s="36"/>
      <c r="V13" s="36"/>
      <c r="W13" s="37"/>
      <c r="X13" s="38"/>
      <c r="Y13" s="38"/>
    </row>
    <row r="14" spans="1:25" s="45" customFormat="1" ht="60" x14ac:dyDescent="0.25">
      <c r="A14" s="40"/>
      <c r="B14" s="27" t="s">
        <v>34</v>
      </c>
      <c r="C14" s="28" t="s">
        <v>35</v>
      </c>
      <c r="D14" s="28">
        <v>2</v>
      </c>
      <c r="E14" s="29">
        <v>4</v>
      </c>
      <c r="F14" s="29">
        <v>2</v>
      </c>
      <c r="G14" s="28" t="s">
        <v>36</v>
      </c>
      <c r="H14" s="28">
        <v>30371001</v>
      </c>
      <c r="I14" s="46" t="s">
        <v>49</v>
      </c>
      <c r="J14" s="42" t="s">
        <v>38</v>
      </c>
      <c r="K14" s="42" t="s">
        <v>39</v>
      </c>
      <c r="L14" s="31" t="s">
        <v>40</v>
      </c>
      <c r="M14" s="42" t="s">
        <v>41</v>
      </c>
      <c r="N14" s="31" t="s">
        <v>47</v>
      </c>
      <c r="O14" s="43" t="s">
        <v>43</v>
      </c>
      <c r="P14" s="32">
        <v>12</v>
      </c>
      <c r="Q14" s="44">
        <v>12</v>
      </c>
      <c r="R14" s="44">
        <v>3</v>
      </c>
      <c r="S14" s="34">
        <f t="shared" si="0"/>
        <v>0.25</v>
      </c>
      <c r="T14" s="35">
        <f t="shared" si="1"/>
        <v>0.25</v>
      </c>
      <c r="U14" s="36"/>
      <c r="V14" s="36"/>
      <c r="W14" s="37"/>
      <c r="X14" s="38"/>
      <c r="Y14" s="38"/>
    </row>
    <row r="15" spans="1:25" s="45" customFormat="1" ht="45" x14ac:dyDescent="0.25">
      <c r="A15" s="40"/>
      <c r="B15" s="27" t="s">
        <v>34</v>
      </c>
      <c r="C15" s="28" t="s">
        <v>35</v>
      </c>
      <c r="D15" s="28">
        <v>2</v>
      </c>
      <c r="E15" s="29">
        <v>4</v>
      </c>
      <c r="F15" s="29">
        <v>2</v>
      </c>
      <c r="G15" s="28" t="s">
        <v>36</v>
      </c>
      <c r="H15" s="28">
        <v>30371001</v>
      </c>
      <c r="I15" s="46" t="s">
        <v>50</v>
      </c>
      <c r="J15" s="42" t="s">
        <v>38</v>
      </c>
      <c r="K15" s="42" t="s">
        <v>39</v>
      </c>
      <c r="L15" s="31" t="s">
        <v>40</v>
      </c>
      <c r="M15" s="42" t="s">
        <v>41</v>
      </c>
      <c r="N15" s="31" t="s">
        <v>47</v>
      </c>
      <c r="O15" s="43" t="s">
        <v>43</v>
      </c>
      <c r="P15" s="32">
        <v>12</v>
      </c>
      <c r="Q15" s="44">
        <v>12</v>
      </c>
      <c r="R15" s="44">
        <v>3</v>
      </c>
      <c r="S15" s="34">
        <f t="shared" si="0"/>
        <v>0.25</v>
      </c>
      <c r="T15" s="35">
        <f t="shared" si="1"/>
        <v>0.25</v>
      </c>
      <c r="U15" s="36"/>
      <c r="V15" s="36"/>
      <c r="W15" s="37"/>
      <c r="X15" s="38"/>
      <c r="Y15" s="38"/>
    </row>
    <row r="16" spans="1:25" s="45" customFormat="1" ht="75" x14ac:dyDescent="0.25">
      <c r="A16" s="40"/>
      <c r="B16" s="27" t="s">
        <v>34</v>
      </c>
      <c r="C16" s="28" t="s">
        <v>35</v>
      </c>
      <c r="D16" s="28">
        <v>2</v>
      </c>
      <c r="E16" s="29">
        <v>4</v>
      </c>
      <c r="F16" s="29">
        <v>2</v>
      </c>
      <c r="G16" s="28" t="s">
        <v>36</v>
      </c>
      <c r="H16" s="28">
        <v>30371001</v>
      </c>
      <c r="I16" s="46" t="s">
        <v>51</v>
      </c>
      <c r="J16" s="42" t="s">
        <v>38</v>
      </c>
      <c r="K16" s="42" t="s">
        <v>39</v>
      </c>
      <c r="L16" s="31" t="s">
        <v>40</v>
      </c>
      <c r="M16" s="42" t="s">
        <v>41</v>
      </c>
      <c r="N16" s="31" t="s">
        <v>47</v>
      </c>
      <c r="O16" s="43" t="s">
        <v>43</v>
      </c>
      <c r="P16" s="32">
        <v>12</v>
      </c>
      <c r="Q16" s="44">
        <v>12</v>
      </c>
      <c r="R16" s="44">
        <v>3</v>
      </c>
      <c r="S16" s="34">
        <f t="shared" si="0"/>
        <v>0.25</v>
      </c>
      <c r="T16" s="35">
        <f t="shared" si="1"/>
        <v>0.25</v>
      </c>
      <c r="U16" s="36"/>
      <c r="V16" s="36"/>
      <c r="W16" s="37"/>
      <c r="X16" s="38"/>
      <c r="Y16" s="38"/>
    </row>
    <row r="17" spans="1:25" s="45" customFormat="1" ht="45" x14ac:dyDescent="0.25">
      <c r="A17" s="40"/>
      <c r="B17" s="27" t="s">
        <v>34</v>
      </c>
      <c r="C17" s="28" t="s">
        <v>35</v>
      </c>
      <c r="D17" s="28">
        <v>2</v>
      </c>
      <c r="E17" s="29">
        <v>4</v>
      </c>
      <c r="F17" s="29">
        <v>2</v>
      </c>
      <c r="G17" s="28" t="s">
        <v>36</v>
      </c>
      <c r="H17" s="28">
        <v>30371001</v>
      </c>
      <c r="I17" s="46" t="s">
        <v>52</v>
      </c>
      <c r="J17" s="42" t="s">
        <v>38</v>
      </c>
      <c r="K17" s="42" t="s">
        <v>39</v>
      </c>
      <c r="L17" s="31" t="s">
        <v>40</v>
      </c>
      <c r="M17" s="42" t="s">
        <v>41</v>
      </c>
      <c r="N17" s="31" t="s">
        <v>47</v>
      </c>
      <c r="O17" s="43" t="s">
        <v>43</v>
      </c>
      <c r="P17" s="32">
        <v>12</v>
      </c>
      <c r="Q17" s="44">
        <v>12</v>
      </c>
      <c r="R17" s="44">
        <v>3</v>
      </c>
      <c r="S17" s="34">
        <f t="shared" si="0"/>
        <v>0.25</v>
      </c>
      <c r="T17" s="35">
        <f t="shared" si="1"/>
        <v>0.25</v>
      </c>
      <c r="U17" s="36"/>
      <c r="V17" s="36"/>
      <c r="W17" s="37"/>
      <c r="X17" s="38"/>
      <c r="Y17" s="38"/>
    </row>
    <row r="18" spans="1:25" s="45" customFormat="1" ht="38.25" x14ac:dyDescent="0.25">
      <c r="A18" s="40"/>
      <c r="B18" s="27" t="s">
        <v>34</v>
      </c>
      <c r="C18" s="28" t="s">
        <v>35</v>
      </c>
      <c r="D18" s="28">
        <v>2</v>
      </c>
      <c r="E18" s="29">
        <v>4</v>
      </c>
      <c r="F18" s="29">
        <v>2</v>
      </c>
      <c r="G18" s="28" t="s">
        <v>36</v>
      </c>
      <c r="H18" s="28">
        <v>30371001</v>
      </c>
      <c r="I18" s="46" t="s">
        <v>53</v>
      </c>
      <c r="J18" s="42" t="s">
        <v>38</v>
      </c>
      <c r="K18" s="42" t="s">
        <v>39</v>
      </c>
      <c r="L18" s="31" t="s">
        <v>40</v>
      </c>
      <c r="M18" s="42" t="s">
        <v>41</v>
      </c>
      <c r="N18" s="31" t="s">
        <v>54</v>
      </c>
      <c r="O18" s="43" t="s">
        <v>43</v>
      </c>
      <c r="P18" s="32">
        <v>1</v>
      </c>
      <c r="Q18" s="44">
        <v>1</v>
      </c>
      <c r="R18" s="44">
        <v>1</v>
      </c>
      <c r="S18" s="34">
        <f t="shared" si="0"/>
        <v>1</v>
      </c>
      <c r="T18" s="35">
        <f t="shared" si="1"/>
        <v>1</v>
      </c>
      <c r="U18" s="36"/>
      <c r="V18" s="36"/>
      <c r="W18" s="37"/>
      <c r="X18" s="38"/>
      <c r="Y18" s="38"/>
    </row>
    <row r="19" spans="1:25" s="45" customFormat="1" ht="38.25" x14ac:dyDescent="0.25">
      <c r="A19" s="40"/>
      <c r="B19" s="27" t="s">
        <v>34</v>
      </c>
      <c r="C19" s="28" t="s">
        <v>35</v>
      </c>
      <c r="D19" s="28">
        <v>2</v>
      </c>
      <c r="E19" s="29">
        <v>4</v>
      </c>
      <c r="F19" s="29">
        <v>2</v>
      </c>
      <c r="G19" s="28" t="s">
        <v>36</v>
      </c>
      <c r="H19" s="28">
        <v>30371001</v>
      </c>
      <c r="I19" s="46" t="s">
        <v>55</v>
      </c>
      <c r="J19" s="42" t="s">
        <v>38</v>
      </c>
      <c r="K19" s="42" t="s">
        <v>39</v>
      </c>
      <c r="L19" s="31" t="s">
        <v>40</v>
      </c>
      <c r="M19" s="42" t="s">
        <v>41</v>
      </c>
      <c r="N19" s="31" t="s">
        <v>54</v>
      </c>
      <c r="O19" s="43" t="s">
        <v>43</v>
      </c>
      <c r="P19" s="32">
        <v>1</v>
      </c>
      <c r="Q19" s="44">
        <v>1</v>
      </c>
      <c r="R19" s="44">
        <v>1</v>
      </c>
      <c r="S19" s="34">
        <f t="shared" si="0"/>
        <v>1</v>
      </c>
      <c r="T19" s="35">
        <f t="shared" si="1"/>
        <v>1</v>
      </c>
      <c r="U19" s="36"/>
      <c r="V19" s="36"/>
      <c r="W19" s="37"/>
      <c r="X19" s="38"/>
      <c r="Y19" s="38"/>
    </row>
    <row r="20" spans="1:25" s="45" customFormat="1" ht="38.25" x14ac:dyDescent="0.25">
      <c r="A20" s="40"/>
      <c r="B20" s="27" t="s">
        <v>34</v>
      </c>
      <c r="C20" s="28" t="s">
        <v>35</v>
      </c>
      <c r="D20" s="28">
        <v>2</v>
      </c>
      <c r="E20" s="29">
        <v>4</v>
      </c>
      <c r="F20" s="29">
        <v>2</v>
      </c>
      <c r="G20" s="28" t="s">
        <v>36</v>
      </c>
      <c r="H20" s="28">
        <v>30371001</v>
      </c>
      <c r="I20" s="46" t="s">
        <v>56</v>
      </c>
      <c r="J20" s="42" t="s">
        <v>38</v>
      </c>
      <c r="K20" s="42" t="s">
        <v>39</v>
      </c>
      <c r="L20" s="31" t="s">
        <v>40</v>
      </c>
      <c r="M20" s="42" t="s">
        <v>41</v>
      </c>
      <c r="N20" s="31" t="s">
        <v>54</v>
      </c>
      <c r="O20" s="43" t="s">
        <v>43</v>
      </c>
      <c r="P20" s="32">
        <v>1</v>
      </c>
      <c r="Q20" s="44">
        <v>1</v>
      </c>
      <c r="R20" s="44">
        <v>1</v>
      </c>
      <c r="S20" s="34">
        <f t="shared" si="0"/>
        <v>1</v>
      </c>
      <c r="T20" s="35">
        <f t="shared" si="1"/>
        <v>1</v>
      </c>
      <c r="U20" s="36"/>
      <c r="V20" s="36"/>
      <c r="W20" s="37"/>
      <c r="X20" s="38"/>
      <c r="Y20" s="38"/>
    </row>
    <row r="21" spans="1:25" s="59" customFormat="1" ht="45" x14ac:dyDescent="0.25">
      <c r="A21" s="47"/>
      <c r="B21" s="48" t="s">
        <v>34</v>
      </c>
      <c r="C21" s="49" t="s">
        <v>35</v>
      </c>
      <c r="D21" s="49">
        <v>2</v>
      </c>
      <c r="E21" s="50">
        <v>4</v>
      </c>
      <c r="F21" s="50">
        <v>2</v>
      </c>
      <c r="G21" s="49" t="s">
        <v>36</v>
      </c>
      <c r="H21" s="49">
        <v>30371001</v>
      </c>
      <c r="I21" s="51" t="s">
        <v>57</v>
      </c>
      <c r="J21" s="52" t="s">
        <v>38</v>
      </c>
      <c r="K21" s="52" t="s">
        <v>39</v>
      </c>
      <c r="L21" s="53" t="s">
        <v>40</v>
      </c>
      <c r="M21" s="52" t="s">
        <v>41</v>
      </c>
      <c r="N21" s="53" t="s">
        <v>54</v>
      </c>
      <c r="O21" s="54" t="s">
        <v>43</v>
      </c>
      <c r="P21" s="55">
        <v>1</v>
      </c>
      <c r="Q21" s="56">
        <v>1</v>
      </c>
      <c r="R21" s="56">
        <v>1</v>
      </c>
      <c r="S21" s="57">
        <f t="shared" si="0"/>
        <v>1</v>
      </c>
      <c r="T21" s="58">
        <f t="shared" si="1"/>
        <v>1</v>
      </c>
      <c r="U21" s="36"/>
      <c r="V21" s="36"/>
      <c r="W21" s="37"/>
      <c r="X21" s="38"/>
      <c r="Y21" s="38"/>
    </row>
    <row r="22" spans="1:25" s="45" customFormat="1" ht="60" x14ac:dyDescent="0.25">
      <c r="A22" s="40"/>
      <c r="B22" s="27" t="s">
        <v>34</v>
      </c>
      <c r="C22" s="28" t="s">
        <v>58</v>
      </c>
      <c r="D22" s="28">
        <v>2</v>
      </c>
      <c r="E22" s="29">
        <v>4</v>
      </c>
      <c r="F22" s="29">
        <v>2</v>
      </c>
      <c r="G22" s="28" t="s">
        <v>59</v>
      </c>
      <c r="H22" s="28">
        <v>30372001</v>
      </c>
      <c r="I22" s="51" t="s">
        <v>60</v>
      </c>
      <c r="J22" s="42" t="s">
        <v>38</v>
      </c>
      <c r="K22" s="42" t="s">
        <v>39</v>
      </c>
      <c r="L22" s="31" t="s">
        <v>40</v>
      </c>
      <c r="M22" s="42" t="s">
        <v>41</v>
      </c>
      <c r="N22" s="42" t="s">
        <v>61</v>
      </c>
      <c r="O22" s="43" t="s">
        <v>43</v>
      </c>
      <c r="P22" s="32">
        <v>4</v>
      </c>
      <c r="Q22" s="44">
        <v>4</v>
      </c>
      <c r="R22" s="44">
        <v>1</v>
      </c>
      <c r="S22" s="34">
        <f t="shared" si="0"/>
        <v>0.25</v>
      </c>
      <c r="T22" s="35">
        <f t="shared" si="1"/>
        <v>0.25</v>
      </c>
      <c r="U22" s="60">
        <f>[1]PyPI!H13</f>
        <v>38891247.32</v>
      </c>
      <c r="V22" s="60">
        <f>[1]PyPI!J13</f>
        <v>39587342.32</v>
      </c>
      <c r="W22" s="37">
        <f>[1]PyPI!L13</f>
        <v>3165415.76</v>
      </c>
      <c r="X22" s="38">
        <f>+W22/U22</f>
        <v>8.1391469241259604E-2</v>
      </c>
      <c r="Y22" s="38">
        <f>+W22/V22</f>
        <v>7.9960299795139161E-2</v>
      </c>
    </row>
    <row r="23" spans="1:25" s="45" customFormat="1" ht="75" x14ac:dyDescent="0.25">
      <c r="A23" s="40"/>
      <c r="B23" s="27" t="s">
        <v>34</v>
      </c>
      <c r="C23" s="28" t="s">
        <v>58</v>
      </c>
      <c r="D23" s="28">
        <v>2</v>
      </c>
      <c r="E23" s="29">
        <v>4</v>
      </c>
      <c r="F23" s="29">
        <v>2</v>
      </c>
      <c r="G23" s="28" t="s">
        <v>59</v>
      </c>
      <c r="H23" s="28">
        <v>30372001</v>
      </c>
      <c r="I23" s="51" t="s">
        <v>62</v>
      </c>
      <c r="J23" s="42" t="s">
        <v>38</v>
      </c>
      <c r="K23" s="42" t="s">
        <v>39</v>
      </c>
      <c r="L23" s="31" t="s">
        <v>40</v>
      </c>
      <c r="M23" s="42" t="s">
        <v>41</v>
      </c>
      <c r="N23" s="42" t="s">
        <v>63</v>
      </c>
      <c r="O23" s="43" t="s">
        <v>43</v>
      </c>
      <c r="P23" s="32">
        <v>45</v>
      </c>
      <c r="Q23" s="44">
        <v>45</v>
      </c>
      <c r="R23" s="44">
        <v>11</v>
      </c>
      <c r="S23" s="34">
        <f t="shared" si="0"/>
        <v>0.24444444444444444</v>
      </c>
      <c r="T23" s="35">
        <f t="shared" si="1"/>
        <v>0.24444444444444444</v>
      </c>
      <c r="U23" s="60"/>
      <c r="V23" s="60"/>
      <c r="W23" s="37"/>
      <c r="X23" s="38"/>
      <c r="Y23" s="38"/>
    </row>
    <row r="24" spans="1:25" s="45" customFormat="1" ht="51" x14ac:dyDescent="0.25">
      <c r="A24" s="40"/>
      <c r="B24" s="27" t="s">
        <v>34</v>
      </c>
      <c r="C24" s="28" t="s">
        <v>58</v>
      </c>
      <c r="D24" s="28">
        <v>2</v>
      </c>
      <c r="E24" s="29">
        <v>4</v>
      </c>
      <c r="F24" s="29">
        <v>2</v>
      </c>
      <c r="G24" s="28" t="s">
        <v>59</v>
      </c>
      <c r="H24" s="28">
        <v>30372001</v>
      </c>
      <c r="I24" s="51" t="s">
        <v>64</v>
      </c>
      <c r="J24" s="42" t="s">
        <v>38</v>
      </c>
      <c r="K24" s="42" t="s">
        <v>39</v>
      </c>
      <c r="L24" s="31" t="s">
        <v>40</v>
      </c>
      <c r="M24" s="42" t="s">
        <v>41</v>
      </c>
      <c r="N24" s="42" t="s">
        <v>65</v>
      </c>
      <c r="O24" s="43" t="s">
        <v>43</v>
      </c>
      <c r="P24" s="32">
        <v>31</v>
      </c>
      <c r="Q24" s="44">
        <v>31</v>
      </c>
      <c r="R24" s="44">
        <v>4</v>
      </c>
      <c r="S24" s="34">
        <f t="shared" si="0"/>
        <v>0.12903225806451613</v>
      </c>
      <c r="T24" s="35">
        <f t="shared" si="1"/>
        <v>0.12903225806451613</v>
      </c>
      <c r="U24" s="60"/>
      <c r="V24" s="60"/>
      <c r="W24" s="37"/>
      <c r="X24" s="38"/>
      <c r="Y24" s="38"/>
    </row>
    <row r="25" spans="1:25" s="45" customFormat="1" ht="90" x14ac:dyDescent="0.25">
      <c r="A25" s="40"/>
      <c r="B25" s="27" t="s">
        <v>34</v>
      </c>
      <c r="C25" s="28" t="s">
        <v>58</v>
      </c>
      <c r="D25" s="28">
        <v>2</v>
      </c>
      <c r="E25" s="29">
        <v>4</v>
      </c>
      <c r="F25" s="29">
        <v>2</v>
      </c>
      <c r="G25" s="28" t="s">
        <v>59</v>
      </c>
      <c r="H25" s="28">
        <v>30372001</v>
      </c>
      <c r="I25" s="51" t="s">
        <v>66</v>
      </c>
      <c r="J25" s="42" t="s">
        <v>38</v>
      </c>
      <c r="K25" s="42" t="s">
        <v>39</v>
      </c>
      <c r="L25" s="31" t="s">
        <v>40</v>
      </c>
      <c r="M25" s="42" t="s">
        <v>41</v>
      </c>
      <c r="N25" s="42" t="s">
        <v>67</v>
      </c>
      <c r="O25" s="43" t="s">
        <v>43</v>
      </c>
      <c r="P25" s="32">
        <v>31</v>
      </c>
      <c r="Q25" s="44">
        <v>31</v>
      </c>
      <c r="R25" s="44">
        <v>4</v>
      </c>
      <c r="S25" s="34">
        <f t="shared" si="0"/>
        <v>0.12903225806451613</v>
      </c>
      <c r="T25" s="35">
        <f t="shared" si="1"/>
        <v>0.12903225806451613</v>
      </c>
      <c r="U25" s="60"/>
      <c r="V25" s="60"/>
      <c r="W25" s="37"/>
      <c r="X25" s="38"/>
      <c r="Y25" s="38"/>
    </row>
    <row r="26" spans="1:25" s="45" customFormat="1" ht="105" x14ac:dyDescent="0.25">
      <c r="A26" s="40"/>
      <c r="B26" s="27" t="s">
        <v>34</v>
      </c>
      <c r="C26" s="28" t="s">
        <v>58</v>
      </c>
      <c r="D26" s="28">
        <v>2</v>
      </c>
      <c r="E26" s="29">
        <v>4</v>
      </c>
      <c r="F26" s="29">
        <v>2</v>
      </c>
      <c r="G26" s="28" t="s">
        <v>59</v>
      </c>
      <c r="H26" s="28">
        <v>30372001</v>
      </c>
      <c r="I26" s="51" t="s">
        <v>68</v>
      </c>
      <c r="J26" s="42" t="s">
        <v>38</v>
      </c>
      <c r="K26" s="42" t="s">
        <v>39</v>
      </c>
      <c r="L26" s="31" t="s">
        <v>40</v>
      </c>
      <c r="M26" s="42" t="s">
        <v>41</v>
      </c>
      <c r="N26" s="42" t="s">
        <v>69</v>
      </c>
      <c r="O26" s="43" t="s">
        <v>43</v>
      </c>
      <c r="P26" s="32">
        <v>31</v>
      </c>
      <c r="Q26" s="44">
        <v>31</v>
      </c>
      <c r="R26" s="44">
        <v>4</v>
      </c>
      <c r="S26" s="34">
        <f t="shared" si="0"/>
        <v>0.12903225806451613</v>
      </c>
      <c r="T26" s="35">
        <f t="shared" si="1"/>
        <v>0.12903225806451613</v>
      </c>
      <c r="U26" s="60"/>
      <c r="V26" s="60"/>
      <c r="W26" s="37"/>
      <c r="X26" s="38"/>
      <c r="Y26" s="38"/>
    </row>
    <row r="27" spans="1:25" s="45" customFormat="1" ht="90" x14ac:dyDescent="0.25">
      <c r="A27" s="40"/>
      <c r="B27" s="27" t="s">
        <v>34</v>
      </c>
      <c r="C27" s="28" t="s">
        <v>58</v>
      </c>
      <c r="D27" s="28">
        <v>2</v>
      </c>
      <c r="E27" s="29">
        <v>4</v>
      </c>
      <c r="F27" s="29">
        <v>2</v>
      </c>
      <c r="G27" s="28" t="s">
        <v>59</v>
      </c>
      <c r="H27" s="28">
        <v>30372001</v>
      </c>
      <c r="I27" s="51" t="s">
        <v>70</v>
      </c>
      <c r="J27" s="42" t="s">
        <v>38</v>
      </c>
      <c r="K27" s="42" t="s">
        <v>39</v>
      </c>
      <c r="L27" s="31" t="s">
        <v>40</v>
      </c>
      <c r="M27" s="42" t="s">
        <v>41</v>
      </c>
      <c r="N27" s="42" t="s">
        <v>71</v>
      </c>
      <c r="O27" s="43" t="s">
        <v>43</v>
      </c>
      <c r="P27" s="32">
        <v>31</v>
      </c>
      <c r="Q27" s="44">
        <v>31</v>
      </c>
      <c r="R27" s="44">
        <v>4</v>
      </c>
      <c r="S27" s="34">
        <f t="shared" si="0"/>
        <v>0.12903225806451613</v>
      </c>
      <c r="T27" s="35">
        <f t="shared" si="1"/>
        <v>0.12903225806451613</v>
      </c>
      <c r="U27" s="60"/>
      <c r="V27" s="60"/>
      <c r="W27" s="37"/>
      <c r="X27" s="38"/>
      <c r="Y27" s="38"/>
    </row>
    <row r="28" spans="1:25" s="45" customFormat="1" ht="84.75" customHeight="1" x14ac:dyDescent="0.25">
      <c r="A28" s="40"/>
      <c r="B28" s="27" t="s">
        <v>34</v>
      </c>
      <c r="C28" s="28" t="s">
        <v>58</v>
      </c>
      <c r="D28" s="28">
        <v>2</v>
      </c>
      <c r="E28" s="29">
        <v>4</v>
      </c>
      <c r="F28" s="29">
        <v>2</v>
      </c>
      <c r="G28" s="28" t="s">
        <v>59</v>
      </c>
      <c r="H28" s="28">
        <v>30372001</v>
      </c>
      <c r="I28" s="51" t="s">
        <v>72</v>
      </c>
      <c r="J28" s="42" t="s">
        <v>38</v>
      </c>
      <c r="K28" s="42" t="s">
        <v>39</v>
      </c>
      <c r="L28" s="31" t="s">
        <v>40</v>
      </c>
      <c r="M28" s="42" t="s">
        <v>41</v>
      </c>
      <c r="N28" s="42" t="s">
        <v>73</v>
      </c>
      <c r="O28" s="43" t="s">
        <v>43</v>
      </c>
      <c r="P28" s="32">
        <v>1</v>
      </c>
      <c r="Q28" s="44">
        <v>1</v>
      </c>
      <c r="R28" s="44">
        <v>1</v>
      </c>
      <c r="S28" s="34">
        <f t="shared" si="0"/>
        <v>1</v>
      </c>
      <c r="T28" s="35">
        <f t="shared" si="1"/>
        <v>1</v>
      </c>
      <c r="U28" s="60"/>
      <c r="V28" s="60"/>
      <c r="W28" s="37"/>
      <c r="X28" s="38"/>
      <c r="Y28" s="38"/>
    </row>
    <row r="29" spans="1:25" s="45" customFormat="1" ht="60" x14ac:dyDescent="0.25">
      <c r="A29" s="40"/>
      <c r="B29" s="27" t="s">
        <v>34</v>
      </c>
      <c r="C29" s="28" t="s">
        <v>58</v>
      </c>
      <c r="D29" s="28">
        <v>2</v>
      </c>
      <c r="E29" s="29">
        <v>4</v>
      </c>
      <c r="F29" s="29">
        <v>2</v>
      </c>
      <c r="G29" s="28" t="s">
        <v>59</v>
      </c>
      <c r="H29" s="28">
        <v>30372001</v>
      </c>
      <c r="I29" s="51" t="s">
        <v>74</v>
      </c>
      <c r="J29" s="42" t="s">
        <v>38</v>
      </c>
      <c r="K29" s="42" t="s">
        <v>39</v>
      </c>
      <c r="L29" s="31" t="s">
        <v>40</v>
      </c>
      <c r="M29" s="42" t="s">
        <v>41</v>
      </c>
      <c r="N29" s="42" t="s">
        <v>75</v>
      </c>
      <c r="O29" s="43" t="s">
        <v>43</v>
      </c>
      <c r="P29" s="32">
        <v>24</v>
      </c>
      <c r="Q29" s="44">
        <v>24</v>
      </c>
      <c r="R29" s="44">
        <v>6</v>
      </c>
      <c r="S29" s="34">
        <f t="shared" si="0"/>
        <v>0.25</v>
      </c>
      <c r="T29" s="35">
        <f t="shared" si="1"/>
        <v>0.25</v>
      </c>
      <c r="U29" s="60"/>
      <c r="V29" s="60"/>
      <c r="W29" s="37"/>
      <c r="X29" s="38"/>
      <c r="Y29" s="38"/>
    </row>
    <row r="30" spans="1:25" s="45" customFormat="1" ht="45" x14ac:dyDescent="0.25">
      <c r="A30" s="40"/>
      <c r="B30" s="27" t="s">
        <v>34</v>
      </c>
      <c r="C30" s="28" t="s">
        <v>58</v>
      </c>
      <c r="D30" s="28">
        <v>2</v>
      </c>
      <c r="E30" s="29">
        <v>4</v>
      </c>
      <c r="F30" s="29">
        <v>2</v>
      </c>
      <c r="G30" s="28" t="s">
        <v>59</v>
      </c>
      <c r="H30" s="28">
        <v>30372001</v>
      </c>
      <c r="I30" s="51" t="s">
        <v>76</v>
      </c>
      <c r="J30" s="42" t="s">
        <v>38</v>
      </c>
      <c r="K30" s="42" t="s">
        <v>39</v>
      </c>
      <c r="L30" s="31" t="s">
        <v>40</v>
      </c>
      <c r="M30" s="42" t="s">
        <v>41</v>
      </c>
      <c r="N30" s="42" t="s">
        <v>77</v>
      </c>
      <c r="O30" s="43" t="s">
        <v>43</v>
      </c>
      <c r="P30" s="32">
        <v>67</v>
      </c>
      <c r="Q30" s="44">
        <v>67</v>
      </c>
      <c r="R30" s="44">
        <v>9</v>
      </c>
      <c r="S30" s="34">
        <f t="shared" si="0"/>
        <v>0.13432835820895522</v>
      </c>
      <c r="T30" s="35">
        <f t="shared" si="1"/>
        <v>0.13432835820895522</v>
      </c>
      <c r="U30" s="60"/>
      <c r="V30" s="60"/>
      <c r="W30" s="37"/>
      <c r="X30" s="38"/>
      <c r="Y30" s="38"/>
    </row>
    <row r="31" spans="1:25" s="45" customFormat="1" ht="45" x14ac:dyDescent="0.25">
      <c r="A31" s="40"/>
      <c r="B31" s="27" t="s">
        <v>34</v>
      </c>
      <c r="C31" s="28" t="s">
        <v>58</v>
      </c>
      <c r="D31" s="28">
        <v>2</v>
      </c>
      <c r="E31" s="29">
        <v>4</v>
      </c>
      <c r="F31" s="29">
        <v>2</v>
      </c>
      <c r="G31" s="28" t="s">
        <v>59</v>
      </c>
      <c r="H31" s="28">
        <v>30372001</v>
      </c>
      <c r="I31" s="51" t="s">
        <v>78</v>
      </c>
      <c r="J31" s="42" t="s">
        <v>38</v>
      </c>
      <c r="K31" s="42" t="s">
        <v>39</v>
      </c>
      <c r="L31" s="31" t="s">
        <v>40</v>
      </c>
      <c r="M31" s="42" t="s">
        <v>41</v>
      </c>
      <c r="N31" s="42" t="s">
        <v>79</v>
      </c>
      <c r="O31" s="43" t="s">
        <v>43</v>
      </c>
      <c r="P31" s="32">
        <v>230</v>
      </c>
      <c r="Q31" s="33">
        <v>230</v>
      </c>
      <c r="R31" s="44">
        <v>51</v>
      </c>
      <c r="S31" s="34">
        <f t="shared" si="0"/>
        <v>0.22173913043478261</v>
      </c>
      <c r="T31" s="35">
        <f t="shared" si="1"/>
        <v>0.22173913043478261</v>
      </c>
      <c r="U31" s="60"/>
      <c r="V31" s="60"/>
      <c r="W31" s="37"/>
      <c r="X31" s="38"/>
      <c r="Y31" s="38"/>
    </row>
    <row r="32" spans="1:25" s="45" customFormat="1" ht="75" x14ac:dyDescent="0.25">
      <c r="A32" s="40"/>
      <c r="B32" s="27" t="s">
        <v>34</v>
      </c>
      <c r="C32" s="28" t="s">
        <v>58</v>
      </c>
      <c r="D32" s="28">
        <v>2</v>
      </c>
      <c r="E32" s="29">
        <v>4</v>
      </c>
      <c r="F32" s="29">
        <v>2</v>
      </c>
      <c r="G32" s="28" t="s">
        <v>59</v>
      </c>
      <c r="H32" s="28">
        <v>30372001</v>
      </c>
      <c r="I32" s="51" t="s">
        <v>80</v>
      </c>
      <c r="J32" s="42" t="s">
        <v>38</v>
      </c>
      <c r="K32" s="42" t="s">
        <v>39</v>
      </c>
      <c r="L32" s="31" t="s">
        <v>40</v>
      </c>
      <c r="M32" s="42" t="s">
        <v>41</v>
      </c>
      <c r="N32" s="42" t="s">
        <v>81</v>
      </c>
      <c r="O32" s="43" t="s">
        <v>43</v>
      </c>
      <c r="P32" s="32">
        <v>12</v>
      </c>
      <c r="Q32" s="33">
        <v>12</v>
      </c>
      <c r="R32" s="44">
        <v>3</v>
      </c>
      <c r="S32" s="34">
        <f t="shared" si="0"/>
        <v>0.25</v>
      </c>
      <c r="T32" s="35">
        <f t="shared" si="1"/>
        <v>0.25</v>
      </c>
      <c r="U32" s="60"/>
      <c r="V32" s="60"/>
      <c r="W32" s="37"/>
      <c r="X32" s="38"/>
      <c r="Y32" s="38"/>
    </row>
    <row r="33" spans="1:25" s="45" customFormat="1" ht="45" x14ac:dyDescent="0.25">
      <c r="A33" s="40"/>
      <c r="B33" s="27" t="s">
        <v>34</v>
      </c>
      <c r="C33" s="28" t="s">
        <v>58</v>
      </c>
      <c r="D33" s="28">
        <v>2</v>
      </c>
      <c r="E33" s="29">
        <v>4</v>
      </c>
      <c r="F33" s="29">
        <v>2</v>
      </c>
      <c r="G33" s="28" t="s">
        <v>59</v>
      </c>
      <c r="H33" s="28">
        <v>30372001</v>
      </c>
      <c r="I33" s="51" t="s">
        <v>82</v>
      </c>
      <c r="J33" s="42" t="s">
        <v>38</v>
      </c>
      <c r="K33" s="42" t="s">
        <v>39</v>
      </c>
      <c r="L33" s="31" t="s">
        <v>40</v>
      </c>
      <c r="M33" s="42" t="s">
        <v>41</v>
      </c>
      <c r="N33" s="42" t="s">
        <v>83</v>
      </c>
      <c r="O33" s="43" t="s">
        <v>43</v>
      </c>
      <c r="P33" s="32">
        <v>12</v>
      </c>
      <c r="Q33" s="61">
        <v>12</v>
      </c>
      <c r="R33" s="44">
        <v>3</v>
      </c>
      <c r="S33" s="34">
        <f t="shared" si="0"/>
        <v>0.25</v>
      </c>
      <c r="T33" s="35">
        <f t="shared" si="1"/>
        <v>0.25</v>
      </c>
      <c r="U33" s="60"/>
      <c r="V33" s="60"/>
      <c r="W33" s="37"/>
      <c r="X33" s="38"/>
      <c r="Y33" s="38"/>
    </row>
    <row r="34" spans="1:25" s="45" customFormat="1" ht="63.75" x14ac:dyDescent="0.25">
      <c r="A34" s="40"/>
      <c r="B34" s="27" t="s">
        <v>34</v>
      </c>
      <c r="C34" s="28" t="s">
        <v>58</v>
      </c>
      <c r="D34" s="28">
        <v>2</v>
      </c>
      <c r="E34" s="29">
        <v>4</v>
      </c>
      <c r="F34" s="29">
        <v>2</v>
      </c>
      <c r="G34" s="28" t="s">
        <v>84</v>
      </c>
      <c r="H34" s="28">
        <v>30370301</v>
      </c>
      <c r="I34" s="46" t="s">
        <v>85</v>
      </c>
      <c r="J34" s="42" t="s">
        <v>38</v>
      </c>
      <c r="K34" s="42" t="s">
        <v>39</v>
      </c>
      <c r="L34" s="31" t="s">
        <v>40</v>
      </c>
      <c r="M34" s="42" t="s">
        <v>41</v>
      </c>
      <c r="N34" s="42" t="s">
        <v>86</v>
      </c>
      <c r="O34" s="43" t="s">
        <v>43</v>
      </c>
      <c r="P34" s="32">
        <v>0</v>
      </c>
      <c r="Q34" s="44">
        <v>0</v>
      </c>
      <c r="R34" s="44">
        <v>0</v>
      </c>
      <c r="S34" s="34" t="e">
        <f t="shared" si="0"/>
        <v>#DIV/0!</v>
      </c>
      <c r="T34" s="35" t="e">
        <f t="shared" si="1"/>
        <v>#DIV/0!</v>
      </c>
      <c r="U34" s="60">
        <f>[1]PyPI!H14</f>
        <v>11296198</v>
      </c>
      <c r="V34" s="60">
        <f>[1]PyPI!J14</f>
        <v>11596355.390000001</v>
      </c>
      <c r="W34" s="37">
        <f>[1]PyPI!L14</f>
        <v>2083670.9</v>
      </c>
      <c r="X34" s="38">
        <f>+W34/U34</f>
        <v>0.18445771754354873</v>
      </c>
      <c r="Y34" s="38">
        <f>+W34/V34</f>
        <v>0.17968325649943709</v>
      </c>
    </row>
    <row r="35" spans="1:25" s="45" customFormat="1" ht="76.5" x14ac:dyDescent="0.25">
      <c r="A35" s="40"/>
      <c r="B35" s="27" t="s">
        <v>34</v>
      </c>
      <c r="C35" s="28" t="s">
        <v>58</v>
      </c>
      <c r="D35" s="28">
        <v>2</v>
      </c>
      <c r="E35" s="29">
        <v>4</v>
      </c>
      <c r="F35" s="29">
        <v>2</v>
      </c>
      <c r="G35" s="28" t="s">
        <v>84</v>
      </c>
      <c r="H35" s="28">
        <v>30370301</v>
      </c>
      <c r="I35" s="46" t="s">
        <v>87</v>
      </c>
      <c r="J35" s="42" t="s">
        <v>38</v>
      </c>
      <c r="K35" s="42" t="s">
        <v>39</v>
      </c>
      <c r="L35" s="31" t="s">
        <v>40</v>
      </c>
      <c r="M35" s="42" t="s">
        <v>41</v>
      </c>
      <c r="N35" s="42" t="s">
        <v>88</v>
      </c>
      <c r="O35" s="43" t="s">
        <v>43</v>
      </c>
      <c r="P35" s="32">
        <v>0</v>
      </c>
      <c r="Q35" s="44">
        <v>3</v>
      </c>
      <c r="R35" s="44">
        <v>3</v>
      </c>
      <c r="S35" s="34" t="e">
        <f t="shared" si="0"/>
        <v>#DIV/0!</v>
      </c>
      <c r="T35" s="35">
        <f t="shared" si="1"/>
        <v>1</v>
      </c>
      <c r="U35" s="60"/>
      <c r="V35" s="60"/>
      <c r="W35" s="37"/>
      <c r="X35" s="38"/>
      <c r="Y35" s="38"/>
    </row>
    <row r="36" spans="1:25" s="45" customFormat="1" ht="63.75" x14ac:dyDescent="0.25">
      <c r="A36" s="40"/>
      <c r="B36" s="27" t="s">
        <v>34</v>
      </c>
      <c r="C36" s="28" t="s">
        <v>58</v>
      </c>
      <c r="D36" s="28">
        <v>2</v>
      </c>
      <c r="E36" s="29">
        <v>4</v>
      </c>
      <c r="F36" s="29">
        <v>2</v>
      </c>
      <c r="G36" s="28" t="s">
        <v>84</v>
      </c>
      <c r="H36" s="28">
        <v>30370301</v>
      </c>
      <c r="I36" s="46" t="s">
        <v>89</v>
      </c>
      <c r="J36" s="42" t="s">
        <v>38</v>
      </c>
      <c r="K36" s="42" t="s">
        <v>39</v>
      </c>
      <c r="L36" s="31" t="s">
        <v>40</v>
      </c>
      <c r="M36" s="42" t="s">
        <v>41</v>
      </c>
      <c r="N36" s="42" t="s">
        <v>90</v>
      </c>
      <c r="O36" s="43" t="s">
        <v>43</v>
      </c>
      <c r="P36" s="32">
        <v>0</v>
      </c>
      <c r="Q36" s="44">
        <v>0</v>
      </c>
      <c r="R36" s="44">
        <v>0</v>
      </c>
      <c r="S36" s="34" t="e">
        <f t="shared" si="0"/>
        <v>#DIV/0!</v>
      </c>
      <c r="T36" s="35" t="e">
        <f t="shared" si="1"/>
        <v>#DIV/0!</v>
      </c>
      <c r="U36" s="60"/>
      <c r="V36" s="60"/>
      <c r="W36" s="37"/>
      <c r="X36" s="38"/>
      <c r="Y36" s="38"/>
    </row>
    <row r="37" spans="1:25" s="45" customFormat="1" ht="102" x14ac:dyDescent="0.25">
      <c r="A37" s="40"/>
      <c r="B37" s="27" t="s">
        <v>34</v>
      </c>
      <c r="C37" s="28" t="s">
        <v>58</v>
      </c>
      <c r="D37" s="28">
        <v>2</v>
      </c>
      <c r="E37" s="29">
        <v>4</v>
      </c>
      <c r="F37" s="29">
        <v>2</v>
      </c>
      <c r="G37" s="28" t="s">
        <v>84</v>
      </c>
      <c r="H37" s="28">
        <v>30370301</v>
      </c>
      <c r="I37" s="46" t="s">
        <v>91</v>
      </c>
      <c r="J37" s="42" t="s">
        <v>38</v>
      </c>
      <c r="K37" s="42" t="s">
        <v>39</v>
      </c>
      <c r="L37" s="31" t="s">
        <v>40</v>
      </c>
      <c r="M37" s="42" t="s">
        <v>41</v>
      </c>
      <c r="N37" s="42" t="s">
        <v>92</v>
      </c>
      <c r="O37" s="43" t="s">
        <v>43</v>
      </c>
      <c r="P37" s="32">
        <v>9</v>
      </c>
      <c r="Q37" s="33">
        <v>9</v>
      </c>
      <c r="R37" s="44">
        <v>0</v>
      </c>
      <c r="S37" s="34">
        <f t="shared" si="0"/>
        <v>0</v>
      </c>
      <c r="T37" s="35">
        <f t="shared" si="1"/>
        <v>0</v>
      </c>
      <c r="U37" s="60"/>
      <c r="V37" s="60"/>
      <c r="W37" s="37"/>
      <c r="X37" s="38"/>
      <c r="Y37" s="38"/>
    </row>
    <row r="38" spans="1:25" s="45" customFormat="1" ht="90" x14ac:dyDescent="0.25">
      <c r="A38" s="40"/>
      <c r="B38" s="27" t="s">
        <v>34</v>
      </c>
      <c r="C38" s="28" t="s">
        <v>58</v>
      </c>
      <c r="D38" s="28">
        <v>2</v>
      </c>
      <c r="E38" s="29">
        <v>4</v>
      </c>
      <c r="F38" s="29">
        <v>2</v>
      </c>
      <c r="G38" s="28" t="s">
        <v>84</v>
      </c>
      <c r="H38" s="28">
        <v>30370301</v>
      </c>
      <c r="I38" s="46" t="s">
        <v>93</v>
      </c>
      <c r="J38" s="42" t="s">
        <v>38</v>
      </c>
      <c r="K38" s="42" t="s">
        <v>39</v>
      </c>
      <c r="L38" s="31" t="s">
        <v>40</v>
      </c>
      <c r="M38" s="42" t="s">
        <v>41</v>
      </c>
      <c r="N38" s="42" t="s">
        <v>94</v>
      </c>
      <c r="O38" s="43" t="s">
        <v>43</v>
      </c>
      <c r="P38" s="32">
        <v>45</v>
      </c>
      <c r="Q38" s="61">
        <v>45</v>
      </c>
      <c r="R38" s="44">
        <v>17</v>
      </c>
      <c r="S38" s="34">
        <f t="shared" si="0"/>
        <v>0.37777777777777777</v>
      </c>
      <c r="T38" s="35">
        <f t="shared" si="1"/>
        <v>0.37777777777777777</v>
      </c>
      <c r="U38" s="60"/>
      <c r="V38" s="60"/>
      <c r="W38" s="37"/>
      <c r="X38" s="38"/>
      <c r="Y38" s="38"/>
    </row>
    <row r="39" spans="1:25" s="45" customFormat="1" ht="60" x14ac:dyDescent="0.25">
      <c r="A39" s="40"/>
      <c r="B39" s="27" t="s">
        <v>34</v>
      </c>
      <c r="C39" s="28" t="s">
        <v>58</v>
      </c>
      <c r="D39" s="28">
        <v>2</v>
      </c>
      <c r="E39" s="29">
        <v>4</v>
      </c>
      <c r="F39" s="29">
        <v>2</v>
      </c>
      <c r="G39" s="28" t="s">
        <v>84</v>
      </c>
      <c r="H39" s="28">
        <v>30370301</v>
      </c>
      <c r="I39" s="46" t="s">
        <v>95</v>
      </c>
      <c r="J39" s="42" t="s">
        <v>38</v>
      </c>
      <c r="K39" s="42" t="s">
        <v>39</v>
      </c>
      <c r="L39" s="31" t="s">
        <v>40</v>
      </c>
      <c r="M39" s="42" t="s">
        <v>41</v>
      </c>
      <c r="N39" s="42" t="s">
        <v>96</v>
      </c>
      <c r="O39" s="43" t="s">
        <v>43</v>
      </c>
      <c r="P39" s="32">
        <v>0</v>
      </c>
      <c r="Q39" s="44">
        <v>0</v>
      </c>
      <c r="R39" s="44">
        <v>0</v>
      </c>
      <c r="S39" s="34" t="e">
        <f t="shared" si="0"/>
        <v>#DIV/0!</v>
      </c>
      <c r="T39" s="35" t="e">
        <f t="shared" si="1"/>
        <v>#DIV/0!</v>
      </c>
      <c r="U39" s="60"/>
      <c r="V39" s="60"/>
      <c r="W39" s="37"/>
      <c r="X39" s="38"/>
      <c r="Y39" s="38"/>
    </row>
    <row r="40" spans="1:25" ht="51" x14ac:dyDescent="0.2">
      <c r="B40" s="27" t="s">
        <v>34</v>
      </c>
      <c r="C40" s="28" t="s">
        <v>58</v>
      </c>
      <c r="D40" s="28">
        <v>2</v>
      </c>
      <c r="E40" s="29">
        <v>4</v>
      </c>
      <c r="F40" s="29">
        <v>2</v>
      </c>
      <c r="G40" s="28" t="s">
        <v>97</v>
      </c>
      <c r="H40" s="28">
        <v>30371001</v>
      </c>
      <c r="I40" s="62" t="s">
        <v>98</v>
      </c>
      <c r="J40" s="42" t="s">
        <v>38</v>
      </c>
      <c r="K40" s="52" t="s">
        <v>39</v>
      </c>
      <c r="L40" s="53" t="s">
        <v>40</v>
      </c>
      <c r="M40" s="52" t="s">
        <v>41</v>
      </c>
      <c r="N40" s="63" t="s">
        <v>99</v>
      </c>
      <c r="O40" s="43" t="s">
        <v>43</v>
      </c>
      <c r="P40" s="32">
        <v>1</v>
      </c>
      <c r="Q40" s="33">
        <v>1</v>
      </c>
      <c r="R40" s="64">
        <v>0</v>
      </c>
      <c r="S40" s="65">
        <f t="shared" si="0"/>
        <v>0</v>
      </c>
      <c r="T40" s="66">
        <f t="shared" si="1"/>
        <v>0</v>
      </c>
      <c r="U40" s="67">
        <f>[1]PyPI!H15</f>
        <v>2000000</v>
      </c>
      <c r="V40" s="67">
        <f>[1]PyPI!J15</f>
        <v>3943703.23</v>
      </c>
      <c r="W40" s="68">
        <f>[1]PyPI!L15</f>
        <v>1748397.26</v>
      </c>
      <c r="X40" s="38">
        <f>+W40/U40</f>
        <v>0.87419862999999998</v>
      </c>
      <c r="Y40" s="38">
        <f>+W40/V40</f>
        <v>0.44333895276394825</v>
      </c>
    </row>
    <row r="41" spans="1:25" ht="102" x14ac:dyDescent="0.2">
      <c r="B41" s="27" t="s">
        <v>34</v>
      </c>
      <c r="C41" s="28" t="s">
        <v>58</v>
      </c>
      <c r="D41" s="28">
        <v>2</v>
      </c>
      <c r="E41" s="29">
        <v>4</v>
      </c>
      <c r="F41" s="29">
        <v>2</v>
      </c>
      <c r="G41" s="28" t="s">
        <v>97</v>
      </c>
      <c r="H41" s="28">
        <v>30371001</v>
      </c>
      <c r="I41" s="62" t="s">
        <v>100</v>
      </c>
      <c r="J41" s="42" t="s">
        <v>38</v>
      </c>
      <c r="K41" s="52" t="s">
        <v>39</v>
      </c>
      <c r="L41" s="53" t="s">
        <v>40</v>
      </c>
      <c r="M41" s="52" t="s">
        <v>41</v>
      </c>
      <c r="N41" s="63" t="s">
        <v>101</v>
      </c>
      <c r="O41" s="43" t="s">
        <v>43</v>
      </c>
      <c r="P41" s="32">
        <v>1</v>
      </c>
      <c r="Q41" s="33">
        <v>1</v>
      </c>
      <c r="R41" s="64">
        <v>0</v>
      </c>
      <c r="S41" s="65">
        <f t="shared" si="0"/>
        <v>0</v>
      </c>
      <c r="T41" s="66">
        <f t="shared" si="1"/>
        <v>0</v>
      </c>
      <c r="U41" s="67"/>
      <c r="V41" s="67"/>
      <c r="W41" s="68"/>
      <c r="X41" s="38"/>
      <c r="Y41" s="38"/>
    </row>
    <row r="42" spans="1:25" ht="89.25" x14ac:dyDescent="0.2">
      <c r="B42" s="27" t="s">
        <v>34</v>
      </c>
      <c r="C42" s="28" t="s">
        <v>58</v>
      </c>
      <c r="D42" s="28">
        <v>2</v>
      </c>
      <c r="E42" s="29">
        <v>4</v>
      </c>
      <c r="F42" s="29">
        <v>2</v>
      </c>
      <c r="G42" s="28" t="s">
        <v>97</v>
      </c>
      <c r="H42" s="28">
        <v>30371001</v>
      </c>
      <c r="I42" s="62" t="s">
        <v>102</v>
      </c>
      <c r="J42" s="42" t="s">
        <v>38</v>
      </c>
      <c r="K42" s="52" t="s">
        <v>39</v>
      </c>
      <c r="L42" s="53" t="s">
        <v>40</v>
      </c>
      <c r="M42" s="52" t="s">
        <v>41</v>
      </c>
      <c r="N42" s="63" t="s">
        <v>103</v>
      </c>
      <c r="O42" s="43" t="s">
        <v>43</v>
      </c>
      <c r="P42" s="32">
        <v>5</v>
      </c>
      <c r="Q42" s="33">
        <v>5</v>
      </c>
      <c r="R42" s="69">
        <v>0</v>
      </c>
      <c r="S42" s="65">
        <f t="shared" si="0"/>
        <v>0</v>
      </c>
      <c r="T42" s="66">
        <f t="shared" si="1"/>
        <v>0</v>
      </c>
      <c r="U42" s="67"/>
      <c r="V42" s="67"/>
      <c r="W42" s="68"/>
      <c r="X42" s="38"/>
      <c r="Y42" s="38"/>
    </row>
    <row r="43" spans="1:25" ht="114.75" x14ac:dyDescent="0.2">
      <c r="B43" s="27" t="s">
        <v>34</v>
      </c>
      <c r="C43" s="28" t="s">
        <v>58</v>
      </c>
      <c r="D43" s="28">
        <v>2</v>
      </c>
      <c r="E43" s="29">
        <v>4</v>
      </c>
      <c r="F43" s="29">
        <v>2</v>
      </c>
      <c r="G43" s="28" t="s">
        <v>97</v>
      </c>
      <c r="H43" s="28">
        <v>30371001</v>
      </c>
      <c r="I43" s="62" t="s">
        <v>104</v>
      </c>
      <c r="J43" s="42" t="s">
        <v>38</v>
      </c>
      <c r="K43" s="52" t="s">
        <v>39</v>
      </c>
      <c r="L43" s="53" t="s">
        <v>40</v>
      </c>
      <c r="M43" s="52" t="s">
        <v>41</v>
      </c>
      <c r="N43" s="63" t="s">
        <v>105</v>
      </c>
      <c r="O43" s="43" t="s">
        <v>43</v>
      </c>
      <c r="P43" s="32">
        <v>13</v>
      </c>
      <c r="Q43" s="33">
        <v>13</v>
      </c>
      <c r="R43" s="69">
        <v>4</v>
      </c>
      <c r="S43" s="65">
        <f t="shared" si="0"/>
        <v>0.30769230769230771</v>
      </c>
      <c r="T43" s="66">
        <f t="shared" si="1"/>
        <v>0.30769230769230771</v>
      </c>
      <c r="U43" s="67"/>
      <c r="V43" s="67"/>
      <c r="W43" s="68"/>
      <c r="X43" s="38"/>
      <c r="Y43" s="38"/>
    </row>
    <row r="44" spans="1:25" ht="63.75" x14ac:dyDescent="0.2">
      <c r="B44" s="27" t="s">
        <v>34</v>
      </c>
      <c r="C44" s="28" t="s">
        <v>58</v>
      </c>
      <c r="D44" s="28">
        <v>2</v>
      </c>
      <c r="E44" s="29">
        <v>4</v>
      </c>
      <c r="F44" s="29">
        <v>2</v>
      </c>
      <c r="G44" s="28" t="s">
        <v>106</v>
      </c>
      <c r="H44" s="28" t="s">
        <v>107</v>
      </c>
      <c r="I44" s="62" t="s">
        <v>108</v>
      </c>
      <c r="J44" s="42" t="s">
        <v>38</v>
      </c>
      <c r="K44" s="52" t="s">
        <v>39</v>
      </c>
      <c r="L44" s="53" t="s">
        <v>40</v>
      </c>
      <c r="M44" s="52" t="s">
        <v>41</v>
      </c>
      <c r="N44" s="63" t="s">
        <v>109</v>
      </c>
      <c r="O44" s="43" t="s">
        <v>43</v>
      </c>
      <c r="P44" s="70">
        <v>1</v>
      </c>
      <c r="Q44" s="64">
        <v>1</v>
      </c>
      <c r="R44" s="64">
        <v>0</v>
      </c>
      <c r="S44" s="65">
        <f t="shared" si="0"/>
        <v>0</v>
      </c>
      <c r="T44" s="66">
        <f t="shared" si="1"/>
        <v>0</v>
      </c>
      <c r="U44" s="71">
        <f>[1]PyPI!H16</f>
        <v>500000</v>
      </c>
      <c r="V44" s="71">
        <f>[1]PyPI!J16</f>
        <v>500000</v>
      </c>
      <c r="W44" s="72">
        <f>[1]PyPI!L16</f>
        <v>0</v>
      </c>
      <c r="X44" s="73">
        <f>+W44/U44</f>
        <v>0</v>
      </c>
      <c r="Y44" s="73">
        <f>+W44/V44</f>
        <v>0</v>
      </c>
    </row>
    <row r="45" spans="1:25" ht="38.25" x14ac:dyDescent="0.2">
      <c r="B45" s="27" t="s">
        <v>34</v>
      </c>
      <c r="C45" s="28" t="s">
        <v>58</v>
      </c>
      <c r="D45" s="28">
        <v>2</v>
      </c>
      <c r="E45" s="29">
        <v>4</v>
      </c>
      <c r="F45" s="29">
        <v>2</v>
      </c>
      <c r="G45" s="28" t="s">
        <v>110</v>
      </c>
      <c r="H45" s="28">
        <v>30370301</v>
      </c>
      <c r="I45" s="62" t="s">
        <v>111</v>
      </c>
      <c r="J45" s="42" t="s">
        <v>38</v>
      </c>
      <c r="K45" s="52" t="s">
        <v>39</v>
      </c>
      <c r="L45" s="53" t="s">
        <v>40</v>
      </c>
      <c r="M45" s="52" t="s">
        <v>41</v>
      </c>
      <c r="N45" s="63" t="s">
        <v>112</v>
      </c>
      <c r="O45" s="43" t="s">
        <v>43</v>
      </c>
      <c r="P45" s="32">
        <v>3</v>
      </c>
      <c r="Q45" s="69">
        <v>3</v>
      </c>
      <c r="R45" s="64">
        <v>0</v>
      </c>
      <c r="S45" s="65">
        <f t="shared" si="0"/>
        <v>0</v>
      </c>
      <c r="T45" s="66">
        <f t="shared" si="1"/>
        <v>0</v>
      </c>
      <c r="U45" s="67">
        <f>[1]PyPI!H17</f>
        <v>2000000</v>
      </c>
      <c r="V45" s="67">
        <f>[1]PyPI!J17</f>
        <v>2000000</v>
      </c>
      <c r="W45" s="68">
        <f>[1]PyPI!L17</f>
        <v>0</v>
      </c>
      <c r="X45" s="38">
        <f>+W45/U45</f>
        <v>0</v>
      </c>
      <c r="Y45" s="38">
        <f>+W45/V45</f>
        <v>0</v>
      </c>
    </row>
    <row r="46" spans="1:25" ht="51" x14ac:dyDescent="0.2">
      <c r="B46" s="27" t="s">
        <v>34</v>
      </c>
      <c r="C46" s="28" t="s">
        <v>58</v>
      </c>
      <c r="D46" s="28">
        <v>2</v>
      </c>
      <c r="E46" s="29">
        <v>4</v>
      </c>
      <c r="F46" s="29">
        <v>2</v>
      </c>
      <c r="G46" s="28" t="s">
        <v>110</v>
      </c>
      <c r="H46" s="28">
        <v>30370301</v>
      </c>
      <c r="I46" s="62" t="s">
        <v>113</v>
      </c>
      <c r="J46" s="42" t="s">
        <v>38</v>
      </c>
      <c r="K46" s="52" t="s">
        <v>39</v>
      </c>
      <c r="L46" s="53" t="s">
        <v>40</v>
      </c>
      <c r="M46" s="52" t="s">
        <v>41</v>
      </c>
      <c r="N46" s="63" t="s">
        <v>114</v>
      </c>
      <c r="O46" s="43" t="s">
        <v>43</v>
      </c>
      <c r="P46" s="32">
        <v>1</v>
      </c>
      <c r="Q46" s="69">
        <v>1</v>
      </c>
      <c r="R46" s="64">
        <v>0</v>
      </c>
      <c r="S46" s="65">
        <f t="shared" si="0"/>
        <v>0</v>
      </c>
      <c r="T46" s="66">
        <f t="shared" si="1"/>
        <v>0</v>
      </c>
      <c r="U46" s="67"/>
      <c r="V46" s="67"/>
      <c r="W46" s="68"/>
      <c r="X46" s="38"/>
      <c r="Y46" s="38"/>
    </row>
    <row r="47" spans="1:25" ht="38.25" x14ac:dyDescent="0.2">
      <c r="B47" s="27" t="s">
        <v>34</v>
      </c>
      <c r="C47" s="28" t="s">
        <v>58</v>
      </c>
      <c r="D47" s="28">
        <v>2</v>
      </c>
      <c r="E47" s="29">
        <v>4</v>
      </c>
      <c r="F47" s="29">
        <v>2</v>
      </c>
      <c r="G47" s="28" t="s">
        <v>110</v>
      </c>
      <c r="H47" s="28">
        <v>30370301</v>
      </c>
      <c r="I47" s="62" t="s">
        <v>115</v>
      </c>
      <c r="J47" s="42" t="s">
        <v>38</v>
      </c>
      <c r="K47" s="52" t="s">
        <v>39</v>
      </c>
      <c r="L47" s="53" t="s">
        <v>40</v>
      </c>
      <c r="M47" s="52" t="s">
        <v>41</v>
      </c>
      <c r="N47" s="63" t="s">
        <v>112</v>
      </c>
      <c r="O47" s="43" t="s">
        <v>43</v>
      </c>
      <c r="P47" s="32">
        <v>10</v>
      </c>
      <c r="Q47" s="69">
        <v>10</v>
      </c>
      <c r="R47" s="64">
        <v>0</v>
      </c>
      <c r="S47" s="65">
        <f t="shared" si="0"/>
        <v>0</v>
      </c>
      <c r="T47" s="66">
        <f t="shared" si="1"/>
        <v>0</v>
      </c>
      <c r="U47" s="67"/>
      <c r="V47" s="67"/>
      <c r="W47" s="68"/>
      <c r="X47" s="38"/>
      <c r="Y47" s="38"/>
    </row>
    <row r="48" spans="1:25" ht="38.25" x14ac:dyDescent="0.2">
      <c r="B48" s="27" t="s">
        <v>34</v>
      </c>
      <c r="C48" s="28" t="s">
        <v>58</v>
      </c>
      <c r="D48" s="28">
        <v>2</v>
      </c>
      <c r="E48" s="29">
        <v>4</v>
      </c>
      <c r="F48" s="29">
        <v>2</v>
      </c>
      <c r="G48" s="28" t="s">
        <v>110</v>
      </c>
      <c r="H48" s="28">
        <v>30370301</v>
      </c>
      <c r="I48" s="62" t="s">
        <v>116</v>
      </c>
      <c r="J48" s="42" t="s">
        <v>38</v>
      </c>
      <c r="K48" s="52" t="s">
        <v>39</v>
      </c>
      <c r="L48" s="53" t="s">
        <v>40</v>
      </c>
      <c r="M48" s="52" t="s">
        <v>41</v>
      </c>
      <c r="N48" s="63" t="s">
        <v>117</v>
      </c>
      <c r="O48" s="43" t="s">
        <v>43</v>
      </c>
      <c r="P48" s="32">
        <v>1</v>
      </c>
      <c r="Q48" s="69">
        <v>1</v>
      </c>
      <c r="R48" s="64">
        <v>0</v>
      </c>
      <c r="S48" s="65">
        <f t="shared" si="0"/>
        <v>0</v>
      </c>
      <c r="T48" s="66">
        <f t="shared" si="1"/>
        <v>0</v>
      </c>
      <c r="U48" s="67"/>
      <c r="V48" s="67"/>
      <c r="W48" s="68"/>
      <c r="X48" s="38"/>
      <c r="Y48" s="38"/>
    </row>
    <row r="49" spans="2:25" ht="63.75" x14ac:dyDescent="0.2">
      <c r="B49" s="27" t="s">
        <v>34</v>
      </c>
      <c r="C49" s="28" t="s">
        <v>58</v>
      </c>
      <c r="D49" s="28">
        <v>2</v>
      </c>
      <c r="E49" s="29">
        <v>4</v>
      </c>
      <c r="F49" s="29">
        <v>2</v>
      </c>
      <c r="G49" s="28" t="s">
        <v>110</v>
      </c>
      <c r="H49" s="28">
        <v>30370301</v>
      </c>
      <c r="I49" s="62" t="s">
        <v>118</v>
      </c>
      <c r="J49" s="42" t="s">
        <v>38</v>
      </c>
      <c r="K49" s="52" t="s">
        <v>39</v>
      </c>
      <c r="L49" s="53" t="s">
        <v>40</v>
      </c>
      <c r="M49" s="52" t="s">
        <v>41</v>
      </c>
      <c r="N49" s="63" t="s">
        <v>119</v>
      </c>
      <c r="O49" s="43" t="s">
        <v>43</v>
      </c>
      <c r="P49" s="32">
        <v>2</v>
      </c>
      <c r="Q49" s="69">
        <v>2</v>
      </c>
      <c r="R49" s="64">
        <v>0</v>
      </c>
      <c r="S49" s="65">
        <f t="shared" si="0"/>
        <v>0</v>
      </c>
      <c r="T49" s="66">
        <f t="shared" si="1"/>
        <v>0</v>
      </c>
      <c r="U49" s="67"/>
      <c r="V49" s="67"/>
      <c r="W49" s="68"/>
      <c r="X49" s="38"/>
      <c r="Y49" s="38"/>
    </row>
    <row r="50" spans="2:25" ht="51" x14ac:dyDescent="0.2">
      <c r="B50" s="27" t="s">
        <v>34</v>
      </c>
      <c r="C50" s="28" t="s">
        <v>58</v>
      </c>
      <c r="D50" s="28">
        <v>2</v>
      </c>
      <c r="E50" s="29">
        <v>4</v>
      </c>
      <c r="F50" s="29">
        <v>2</v>
      </c>
      <c r="G50" s="28" t="s">
        <v>110</v>
      </c>
      <c r="H50" s="28">
        <v>30370301</v>
      </c>
      <c r="I50" s="62" t="s">
        <v>120</v>
      </c>
      <c r="J50" s="42" t="s">
        <v>38</v>
      </c>
      <c r="K50" s="52" t="s">
        <v>39</v>
      </c>
      <c r="L50" s="53" t="s">
        <v>40</v>
      </c>
      <c r="M50" s="52" t="s">
        <v>41</v>
      </c>
      <c r="N50" s="63" t="s">
        <v>121</v>
      </c>
      <c r="O50" s="43" t="s">
        <v>43</v>
      </c>
      <c r="P50" s="32">
        <v>150</v>
      </c>
      <c r="Q50" s="69">
        <v>150</v>
      </c>
      <c r="R50" s="64">
        <v>0</v>
      </c>
      <c r="S50" s="65">
        <f t="shared" si="0"/>
        <v>0</v>
      </c>
      <c r="T50" s="66">
        <f t="shared" si="1"/>
        <v>0</v>
      </c>
      <c r="U50" s="67"/>
      <c r="V50" s="67"/>
      <c r="W50" s="68"/>
      <c r="X50" s="38"/>
      <c r="Y50" s="38"/>
    </row>
    <row r="51" spans="2:25" x14ac:dyDescent="0.2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2:25" x14ac:dyDescent="0.2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</row>
    <row r="53" spans="2:25" x14ac:dyDescent="0.2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</row>
    <row r="54" spans="2:25" x14ac:dyDescent="0.2">
      <c r="B54" s="3" t="s">
        <v>122</v>
      </c>
      <c r="G54" s="3"/>
      <c r="H54" s="3"/>
      <c r="I54" s="3"/>
      <c r="J54" s="3"/>
      <c r="K54" s="3"/>
      <c r="L54" s="3"/>
      <c r="M54" s="3"/>
      <c r="N54" s="3"/>
      <c r="O54" s="3"/>
    </row>
    <row r="62" spans="2:25" x14ac:dyDescent="0.2">
      <c r="U62" s="75"/>
      <c r="V62" s="75"/>
      <c r="W62" s="75"/>
    </row>
    <row r="63" spans="2:25" x14ac:dyDescent="0.2">
      <c r="V63" s="75"/>
      <c r="W63" s="75"/>
    </row>
  </sheetData>
  <mergeCells count="55">
    <mergeCell ref="U40:U43"/>
    <mergeCell ref="V40:V43"/>
    <mergeCell ref="W40:W43"/>
    <mergeCell ref="X40:X43"/>
    <mergeCell ref="Y40:Y43"/>
    <mergeCell ref="U45:U50"/>
    <mergeCell ref="V45:V50"/>
    <mergeCell ref="W45:W50"/>
    <mergeCell ref="X45:X50"/>
    <mergeCell ref="Y45:Y50"/>
    <mergeCell ref="U22:U33"/>
    <mergeCell ref="V22:V33"/>
    <mergeCell ref="W22:W33"/>
    <mergeCell ref="X22:X33"/>
    <mergeCell ref="Y22:Y33"/>
    <mergeCell ref="U34:U39"/>
    <mergeCell ref="V34:V39"/>
    <mergeCell ref="W34:W39"/>
    <mergeCell ref="X34:X39"/>
    <mergeCell ref="Y34:Y39"/>
    <mergeCell ref="U8:U9"/>
    <mergeCell ref="V8:V9"/>
    <mergeCell ref="W8:W9"/>
    <mergeCell ref="X8:Y8"/>
    <mergeCell ref="U10:U21"/>
    <mergeCell ref="V10:V21"/>
    <mergeCell ref="W10:W21"/>
    <mergeCell ref="X10:X21"/>
    <mergeCell ref="Y10:Y21"/>
    <mergeCell ref="N8:N9"/>
    <mergeCell ref="O8:O9"/>
    <mergeCell ref="P8:P9"/>
    <mergeCell ref="Q8:Q9"/>
    <mergeCell ref="R8:R9"/>
    <mergeCell ref="S8:T8"/>
    <mergeCell ref="H8:H9"/>
    <mergeCell ref="I8:I9"/>
    <mergeCell ref="J8:J9"/>
    <mergeCell ref="K8:K9"/>
    <mergeCell ref="L8:L9"/>
    <mergeCell ref="M8:M9"/>
    <mergeCell ref="B8:B9"/>
    <mergeCell ref="C8:C9"/>
    <mergeCell ref="D8:D9"/>
    <mergeCell ref="E8:E9"/>
    <mergeCell ref="F8:F9"/>
    <mergeCell ref="G8:G9"/>
    <mergeCell ref="B1:Y2"/>
    <mergeCell ref="B3:Y3"/>
    <mergeCell ref="E5:N5"/>
    <mergeCell ref="B7:C7"/>
    <mergeCell ref="D7:H7"/>
    <mergeCell ref="I7:O7"/>
    <mergeCell ref="P7:T7"/>
    <mergeCell ref="U7:Y7"/>
  </mergeCells>
  <dataValidations count="16">
    <dataValidation allowBlank="1" showInputMessage="1" showErrorMessage="1" prompt="Señalar la dimensión bajo la cual se mide el objetivo. Ej: eficiencia, eficacia, economía, calidad." sqref="L8:L9"/>
    <dataValidation allowBlank="1" showInputMessage="1" showErrorMessage="1" prompt="Se refiere a la expresión matemática del indicador. Determina la forma en que se relacionan las variables." sqref="O8:O9"/>
    <dataValidation allowBlank="1" showInputMessage="1" showErrorMessage="1" prompt="Hace referencia a la determinación concreta de la unidad de medición en que se quiere expresar el resultado del indicador. Ej: porcentaje, becas otorgadas, etc." sqref="N8:N9"/>
    <dataValidation allowBlank="1" showInputMessage="1" showErrorMessage="1" prompt="Hace referencia a la periodicidad en el tiempo con que se realiza la medición del indicador." sqref="M8:M9"/>
    <dataValidation allowBlank="1" showInputMessage="1" showErrorMessage="1" prompt="Indicar si el indicador es estratégico o de gestión." sqref="K8:K9"/>
    <dataValidation allowBlank="1" showInputMessage="1" showErrorMessage="1" prompt="Señalar el nivel de objetivos de la MIR con el que se relaciona el indicador.  Ej: Actividad, componente, propósito, fin." sqref="J8:J9"/>
    <dataValidation allowBlank="1" showInputMessage="1" showErrorMessage="1" prompt="La expresión que identifica al indicador y que manifiesta lo que se desea medir con él." sqref="I8:I9"/>
    <dataValidation allowBlank="1" showInputMessage="1" showErrorMessage="1" prompt="Unidad responsable del programa." sqref="H8:H9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8:G9"/>
    <dataValidation allowBlank="1" showInputMessage="1" showErrorMessage="1" prompt="Señalar el código de la subfunción de acuerdo a la clasificación funcional del gasto publicada en el DOF el 27 de diciembre de 2010." sqref="F8:F9"/>
    <dataValidation allowBlank="1" showInputMessage="1" showErrorMessage="1" prompt="Señalarel código de la función de acuerdo a la clasificación funcional del gasto publicada en el DOF el 27 de diciembre de 2010." sqref="E8:E9"/>
    <dataValidation allowBlank="1" showInputMessage="1" showErrorMessage="1" prompt="Señalar el código de la finalidad de acuerdo a la clasificación funcional del gasto publicada en el DOF el 27 de diciembre de 2010." sqref="D8:D9"/>
    <dataValidation allowBlank="1" showInputMessage="1" showErrorMessage="1" prompt="Señalar la estrategia transversal a la que se encuentra alineada el programa." sqref="C8:C9"/>
    <dataValidation allowBlank="1" showInputMessage="1" showErrorMessage="1" prompt="Señalar el eje al que se encuentra alineado el programa." sqref="B8:B9"/>
    <dataValidation allowBlank="1" showInputMessage="1" showErrorMessage="1" prompt="Valor absoluto y relativo que registre el gasto con relación a la meta anual." sqref="U7:Y7"/>
    <dataValidation allowBlank="1" showInputMessage="1" showErrorMessage="1" prompt="Nivel cuantificable anual de las metas aprobadas y modificadas." sqref="P7:T7"/>
  </dataValidations>
  <printOptions horizontalCentered="1"/>
  <pageMargins left="0.43307086614173229" right="0.51181102362204722" top="0.47244094488188981" bottom="0.39370078740157483" header="0.31496062992125984" footer="0.55118110236220474"/>
  <pageSetup scale="50" fitToHeight="3" orientation="landscape" r:id="rId1"/>
  <rowBreaks count="1" manualBreakCount="1">
    <brk id="39" min="1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IR</vt:lpstr>
      <vt:lpstr>IR!Área_de_impresión</vt:lpstr>
      <vt:lpstr>IR!Títulos_a_imprimir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FABIOLA BUCIO GARCIA</dc:creator>
  <cp:lastModifiedBy>FABIOLA BUCIO GARCIA</cp:lastModifiedBy>
  <dcterms:created xsi:type="dcterms:W3CDTF">2018-04-24T23:11:39Z</dcterms:created>
  <dcterms:modified xsi:type="dcterms:W3CDTF">2018-04-24T23:12:57Z</dcterms:modified>
</cp:coreProperties>
</file>