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421" i="1" l="1"/>
  <c r="D421" i="1"/>
  <c r="C421" i="1"/>
  <c r="E399" i="1"/>
  <c r="E380" i="1"/>
  <c r="E408" i="1" s="1"/>
  <c r="D370" i="1"/>
  <c r="E366" i="1"/>
  <c r="E359" i="1"/>
  <c r="E372" i="1" s="1"/>
  <c r="C348" i="1"/>
  <c r="C345" i="1"/>
  <c r="C344" i="1"/>
  <c r="C341" i="1"/>
  <c r="E335" i="1"/>
  <c r="D335" i="1"/>
  <c r="C335" i="1"/>
  <c r="E314" i="1"/>
  <c r="D314" i="1"/>
  <c r="C314" i="1"/>
  <c r="E296" i="1"/>
  <c r="D296" i="1"/>
  <c r="C296" i="1"/>
  <c r="D278" i="1"/>
  <c r="C278" i="1"/>
  <c r="C216" i="1"/>
  <c r="C210" i="1"/>
  <c r="C195" i="1"/>
  <c r="C190" i="1"/>
  <c r="C185" i="1"/>
  <c r="C179" i="1"/>
  <c r="F173" i="1"/>
  <c r="E173" i="1"/>
  <c r="D173" i="1"/>
  <c r="C173" i="1"/>
  <c r="C140" i="1"/>
  <c r="D129" i="1"/>
  <c r="C129" i="1"/>
  <c r="E123" i="1"/>
  <c r="D123" i="1"/>
  <c r="C123" i="1"/>
  <c r="C73" i="1"/>
  <c r="C66" i="1"/>
  <c r="C59" i="1"/>
  <c r="C52" i="1"/>
  <c r="C46" i="1"/>
  <c r="F41" i="1"/>
  <c r="E41" i="1"/>
  <c r="D41" i="1"/>
  <c r="C41" i="1"/>
  <c r="E31" i="1"/>
  <c r="D31" i="1"/>
  <c r="C31" i="1"/>
  <c r="E21" i="1"/>
  <c r="C21" i="1"/>
</calcChain>
</file>

<file path=xl/sharedStrings.xml><?xml version="1.0" encoding="utf-8"?>
<sst xmlns="http://schemas.openxmlformats.org/spreadsheetml/2006/main" count="415" uniqueCount="307">
  <si>
    <t xml:space="preserve">NOTAS A LOS ESTADOS FINANCIEROS </t>
  </si>
  <si>
    <t>Al 30 de Junio del 2017</t>
  </si>
  <si>
    <t>Ente Público:</t>
  </si>
  <si>
    <t>CENTRO DE EVALUACION Y CONTROL DE CONFIANZA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</si>
  <si>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</si>
  <si>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</si>
  <si>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</si>
  <si>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</si>
  <si>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</si>
  <si>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</si>
  <si>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</si>
  <si>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</si>
  <si>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1121102008  INV BANCOMER 0191264672</t>
  </si>
  <si>
    <t>1121102019  INV BANCOMER 0104990013</t>
  </si>
  <si>
    <t>* DERECHOSA RECIBIR EFECTIVO Y EQUIVALENTES Y BIENES O SERVICIOS A RECIBIR</t>
  </si>
  <si>
    <t>ESF-02 INGRESOS P/RECUPERAR</t>
  </si>
  <si>
    <t>2016</t>
  </si>
  <si>
    <t>2015</t>
  </si>
  <si>
    <t>1122602001  CUENTAS POR COBRAR A</t>
  </si>
  <si>
    <t>1122902001  OTRAS CUENTAS POR COBRAR</t>
  </si>
  <si>
    <t>ESF-03 DEUDORES P/RECUPERAR</t>
  </si>
  <si>
    <t>90 DIAS</t>
  </si>
  <si>
    <t>180 DIAS</t>
  </si>
  <si>
    <t>365 DIAS</t>
  </si>
  <si>
    <t>1123101002 GASTOS A RESERVA DE COMPROBAR</t>
  </si>
  <si>
    <t>1123102001 FUNCIONARIOS Y EMPLEADOS</t>
  </si>
  <si>
    <t>1123103301 SUBSIDIO AL EMPLEO</t>
  </si>
  <si>
    <t>1123104301 IMPUESTO A CARGO DEL TRABAJADOR</t>
  </si>
  <si>
    <t>1123106001 OTROS DEUDORES DIVERSOS</t>
  </si>
  <si>
    <t>ESF-03 DERECHOS A RECIBIR BIENES O SERVICIOS</t>
  </si>
  <si>
    <t>METODO</t>
  </si>
  <si>
    <t>1131001001 ANTICIPO A PROVEEDORES</t>
  </si>
  <si>
    <t>* BIENES DISPONIBLES PARA SU TRANSFORMACIÓN</t>
  </si>
  <si>
    <t>ESF-04 BIENES DISPONIBLES PARA SU TRANSFORMACION</t>
  </si>
  <si>
    <t>NO APLICA</t>
  </si>
  <si>
    <t>* BIENES DISPONIBLES PARA SU TRANSFORMACIÓN O CONSUMO.</t>
  </si>
  <si>
    <t>ESF-05 INVENTARIO Y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</si>
  <si>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</si>
  <si>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</si>
  <si>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</si>
  <si>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</si>
  <si>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</si>
  <si>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APORTACIONES DE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</si>
  <si>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</si>
  <si>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</si>
  <si>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</si>
  <si>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</si>
  <si>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</si>
  <si>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</si>
  <si>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</si>
  <si>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   1233058300  EDIFICIOS NO HABITACIONALES</t>
  </si>
  <si>
    <t>Anual</t>
  </si>
  <si>
    <t xml:space="preserve">   1241151100  MUEB DE OFIC 2011</t>
  </si>
  <si>
    <t xml:space="preserve">   1241151101  MUEB DE OFIC 2010</t>
  </si>
  <si>
    <t xml:space="preserve">   1241251200  MUEB. EXCEPTO 2011</t>
  </si>
  <si>
    <t xml:space="preserve">   1241351500  EQ. DE CÓMP. 2011</t>
  </si>
  <si>
    <t xml:space="preserve">   1241351501  EQ. DE CÓMP. 2010</t>
  </si>
  <si>
    <t xml:space="preserve">   1241951900  OTROS MOBIL. 2011</t>
  </si>
  <si>
    <t xml:space="preserve">   1241951901  OTROS MOBIL. 2010</t>
  </si>
  <si>
    <t xml:space="preserve">   1242152100  EQ. Y APARATOS 2011</t>
  </si>
  <si>
    <t xml:space="preserve">   1242352300  CÁMAR. FOTOG. 2011</t>
  </si>
  <si>
    <t xml:space="preserve">   1242952901  OTRO MOBIL. 2010</t>
  </si>
  <si>
    <t xml:space="preserve">   1243153100  EQUIPO MÉDICO Y DE LABORATORIO</t>
  </si>
  <si>
    <t xml:space="preserve">   1243153101  EQ. MÉDICO 2010</t>
  </si>
  <si>
    <t xml:space="preserve">   1243253200  INSTRU. MÉDICO 2011</t>
  </si>
  <si>
    <t xml:space="preserve">   1244154100  AUTOMÓVILES Y CAMIONES</t>
  </si>
  <si>
    <t xml:space="preserve">   1244154101  AUTOMÓVILES Y CAMIONES 2010</t>
  </si>
  <si>
    <t xml:space="preserve">   1245055100  EQUIPO DE DEFENSA Y SEGURIDAD</t>
  </si>
  <si>
    <t xml:space="preserve">   1245055101  EQ. DE DEFENSA 2010</t>
  </si>
  <si>
    <t xml:space="preserve">   1246456400  SISTEMAS DE AIRE ACO</t>
  </si>
  <si>
    <t xml:space="preserve">   1246556500  EQ. COMUNICACI 2011</t>
  </si>
  <si>
    <t xml:space="preserve">   1246556501  EQ. COMUNICACI 2010</t>
  </si>
  <si>
    <t xml:space="preserve">   1246656600  EQ. DE GENERACI 2011</t>
  </si>
  <si>
    <t xml:space="preserve">   1246656601  EQ. DE GENERACI 2010</t>
  </si>
  <si>
    <t xml:space="preserve">   1246756700  HERRAM. Y MÁQUI 2011</t>
  </si>
  <si>
    <t xml:space="preserve">   1246956900  OTROS EQUIPOS</t>
  </si>
  <si>
    <t xml:space="preserve">   1246956901  OTROS EQUIPOS 2010</t>
  </si>
  <si>
    <t xml:space="preserve">   1261258301  DEP. ACUM. DE EDIFIC</t>
  </si>
  <si>
    <t xml:space="preserve">   1263151101  MUEBLES DE OFICINA Y</t>
  </si>
  <si>
    <t xml:space="preserve">   1263151201  MUEBLES, EXCEPTO DE</t>
  </si>
  <si>
    <t xml:space="preserve">   1263151501  EPO. DE COMPUTO Y DE</t>
  </si>
  <si>
    <t xml:space="preserve">   1263151901  OTROS MOBILIARIOS Y</t>
  </si>
  <si>
    <t xml:space="preserve">   1263252101  EQUIPOS Y APARATOS A</t>
  </si>
  <si>
    <t xml:space="preserve">   1263252301  CAMARAS FOTOGRAFICAS</t>
  </si>
  <si>
    <t xml:space="preserve">   1263252901  OTRO MOBILIARIO Y EP</t>
  </si>
  <si>
    <t xml:space="preserve">   1263353101  EQUIPO MÉDICO Y DE L</t>
  </si>
  <si>
    <t xml:space="preserve">   1263353201  INSTRUMENTAL MÉDICO</t>
  </si>
  <si>
    <t xml:space="preserve">   1263454101  AUTOMÓVILES Y CAMIONES 2010</t>
  </si>
  <si>
    <t xml:space="preserve">   1263555101  EQUIPO DE DEFENSA Y SEGURIDAD</t>
  </si>
  <si>
    <t xml:space="preserve">   1263656401  SISTEMAS DE AIRE ACO</t>
  </si>
  <si>
    <t xml:space="preserve">   1263656501  EQUIPO DE COMUNICACI</t>
  </si>
  <si>
    <t xml:space="preserve">   1263656601  EQUIPOS DE GENERACIÓ</t>
  </si>
  <si>
    <t xml:space="preserve">   1263656701  HERRAMIENTAS Y MÁQUI</t>
  </si>
  <si>
    <t xml:space="preserve">   1263656901  OTROS EQUIPOS 2010</t>
  </si>
  <si>
    <t>ESF-09 INTANGIBLES Y DIFERIDOS</t>
  </si>
  <si>
    <t>1251059100  SOFTWARE</t>
  </si>
  <si>
    <t>ESF-10   ESTIMACIONES Y DETERIOROS</t>
  </si>
  <si>
    <t>ESF-11 OTROS ACTIVOS</t>
  </si>
  <si>
    <t>CARACTERÍSTICAS</t>
  </si>
  <si>
    <t>PASIVO</t>
  </si>
  <si>
    <t>ESF-12 CUENTAS Y DOCUMENTOS POR PAGAR</t>
  </si>
  <si>
    <t xml:space="preserve">  2111101001  SUELDOS POR PAGAR</t>
  </si>
  <si>
    <t xml:space="preserve">  2111101002  SUELDOS DEVENGADOS</t>
  </si>
  <si>
    <t xml:space="preserve">  2111102001  SUELDOS DEVENGADOS E</t>
  </si>
  <si>
    <t xml:space="preserve">  2111401001  APORTACIÓN PATRONAL ISSEG</t>
  </si>
  <si>
    <t xml:space="preserve">  2111401002  APORTACION PATRONAL ISSSTE</t>
  </si>
  <si>
    <t xml:space="preserve">  2112101001  PROVEEDORES DE BIENE</t>
  </si>
  <si>
    <t xml:space="preserve">  2117101001  ISR NOMINA</t>
  </si>
  <si>
    <t xml:space="preserve">  2117101015  ISR A PAGAR RETENCIÓ</t>
  </si>
  <si>
    <t xml:space="preserve">  2117101019  IMPUESTO A FAVOR DEL TRABAJADOR</t>
  </si>
  <si>
    <t xml:space="preserve">  2117102003  CEDULAR ARRENDAMIENTO A PAGAR</t>
  </si>
  <si>
    <t xml:space="preserve">  2117202002  APORTACIÓN TRABAJADOR ISSEG</t>
  </si>
  <si>
    <t xml:space="preserve">  2117202003  APORTACIÓN TRABAJADOR ISSSTE</t>
  </si>
  <si>
    <t xml:space="preserve">  2117502101  IMPUESTO SOBRE NOMINAS</t>
  </si>
  <si>
    <t xml:space="preserve">  2117904001  ASEGURADORAS VIDA</t>
  </si>
  <si>
    <t xml:space="preserve">  2117911001  ISSEG</t>
  </si>
  <si>
    <t xml:space="preserve">  2117912001  OPTICAS</t>
  </si>
  <si>
    <t xml:space="preserve">  2117916001  FINANCIERAS</t>
  </si>
  <si>
    <t xml:space="preserve">  2117919003  DESCUENTO POR TELEFONÍA</t>
  </si>
  <si>
    <t xml:space="preserve">  2119904001  ENTIDADES</t>
  </si>
  <si>
    <t xml:space="preserve">  2119904002  CXP A GEG</t>
  </si>
  <si>
    <t xml:space="preserve">  2119904003  CXP GEG POR RENDIMIENTOS</t>
  </si>
  <si>
    <t xml:space="preserve">  2119904004  CXP GEG POR RECTIFICACIONES</t>
  </si>
  <si>
    <t xml:space="preserve">  2119904005  CXP POR REMANENTES</t>
  </si>
  <si>
    <t xml:space="preserve">  2119904008  CXP REMANENTE EN SOL</t>
  </si>
  <si>
    <t xml:space="preserve">  2119905001  ACREEDORES DIVERSOS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</si>
  <si>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</si>
  <si>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</si>
  <si>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</si>
  <si>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</si>
  <si>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</si>
  <si>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 xml:space="preserve">  2191002001  ING PEND DE C ODES</t>
  </si>
  <si>
    <t>II) NOTAS AL ESTADO DE ACTIVIDADES</t>
  </si>
  <si>
    <t>INGRESOS DE GESTIÓN</t>
  </si>
  <si>
    <t>ERA-01 INGRESOS</t>
  </si>
  <si>
    <t>NOTA</t>
  </si>
  <si>
    <t xml:space="preserve">     4169610009  OTROS INGRESOS</t>
  </si>
  <si>
    <t xml:space="preserve">     4169610155  EXAMENES EXTRAORDINA</t>
  </si>
  <si>
    <t xml:space="preserve">     4212827002  FASP MAT. Y SUMINIS.</t>
  </si>
  <si>
    <t xml:space="preserve">     4221911000  SERVICIOS PERSONALES</t>
  </si>
  <si>
    <t xml:space="preserve">     4221912000  MATERIALES Y SUMINISTROS</t>
  </si>
  <si>
    <t xml:space="preserve">     4221913000  SERVICIOS GENERALES</t>
  </si>
  <si>
    <t xml:space="preserve">     4221914000  AYUDAS Y SUBSIDIOS</t>
  </si>
  <si>
    <t>ERA-02 OTROS INGRESOS Y BENEFICIOS</t>
  </si>
  <si>
    <t>4311 Int.Ganados de Val.,Créditos, Bonos</t>
  </si>
  <si>
    <t>+</t>
  </si>
  <si>
    <t>GASTOS Y OTRAS PÉRDIDAS</t>
  </si>
  <si>
    <t>ERA-03 GASTOS</t>
  </si>
  <si>
    <t>%GASTO</t>
  </si>
  <si>
    <t>EXPLICACION</t>
  </si>
  <si>
    <t xml:space="preserve">  5111113000  SUELDOS BASE AL PERS</t>
  </si>
  <si>
    <t xml:space="preserve">  5113131000  PRIMAS POR AÑOS DE S</t>
  </si>
  <si>
    <t xml:space="preserve">  5113132000  PRIMAS DE VACAS., D</t>
  </si>
  <si>
    <t xml:space="preserve">  5113134000  COMPENSACIONES</t>
  </si>
  <si>
    <t xml:space="preserve">  5114141000  APORTACIONES DE SEGU</t>
  </si>
  <si>
    <t xml:space="preserve">  5114144000  SEGUROS MÚLTIPLES</t>
  </si>
  <si>
    <t xml:space="preserve">  5115153000  SEGURO DE RETIRO (AP</t>
  </si>
  <si>
    <t xml:space="preserve">  5115154000  PRESTACIONES CONTRACTUALES</t>
  </si>
  <si>
    <t xml:space="preserve">  5115155000  APOYOS A LA CAPACITA</t>
  </si>
  <si>
    <t xml:space="preserve">  5115159000  OTRAS PRESTACIONES S</t>
  </si>
  <si>
    <t xml:space="preserve">  5116171000  ESTÍMULOS</t>
  </si>
  <si>
    <t xml:space="preserve">  5121211000  MATERIALES Y ÚTILES DE OFICINA</t>
  </si>
  <si>
    <t xml:space="preserve">  5121212000  MATERIALES Y UTILES</t>
  </si>
  <si>
    <t xml:space="preserve">  5121214000  MAT.,UTILES Y EQUIPO</t>
  </si>
  <si>
    <t xml:space="preserve">  5121215000  MATERIAL IMPRESO E I</t>
  </si>
  <si>
    <t xml:space="preserve">  5121216000  MATERIAL DE LIMPIEZA</t>
  </si>
  <si>
    <t xml:space="preserve">  5124246000  MATERIAL ELECTRICO Y</t>
  </si>
  <si>
    <t xml:space="preserve">  5124248000  MATERIALES COMPLEMENTARIOS</t>
  </si>
  <si>
    <t xml:space="preserve">  5125251000  SUSTANCIAS QUÍMICAS</t>
  </si>
  <si>
    <t xml:space="preserve">  5125253000  MEDICINAS Y PRODUCTO</t>
  </si>
  <si>
    <t xml:space="preserve">  5125255000  MAT., ACCESORIOS Y</t>
  </si>
  <si>
    <t xml:space="preserve">  5126261000  COMBUSTIBLES, LUBRI</t>
  </si>
  <si>
    <t xml:space="preserve">  5129291000  HERRAMIENTAS MENORES</t>
  </si>
  <si>
    <t xml:space="preserve">  5129292000  REFACCIONES, ACCESO</t>
  </si>
  <si>
    <t xml:space="preserve">  5129294000  REFACCIONES Y ACCESO</t>
  </si>
  <si>
    <t xml:space="preserve">  5129296000  REF. EQ. TRANSP.</t>
  </si>
  <si>
    <t xml:space="preserve">  5129297000  REF. EQ. DEF. Y SEG.</t>
  </si>
  <si>
    <t xml:space="preserve">  5131311000  SERVICIO DE ENERGÍA ELÉCTRICA</t>
  </si>
  <si>
    <t xml:space="preserve">  5131313000  SERVICIO DE AGUA POTABLE</t>
  </si>
  <si>
    <t xml:space="preserve">  5131314000  TELEFONÍA TRADICIONAL</t>
  </si>
  <si>
    <t xml:space="preserve">  5131315000  TELEFONÍA CELULAR</t>
  </si>
  <si>
    <t xml:space="preserve">  5131317000  SERV. ACCESO A INTE</t>
  </si>
  <si>
    <t xml:space="preserve">  5131318000  SERVICIOS POSTALES Y</t>
  </si>
  <si>
    <t xml:space="preserve">  5132327000  ARRE. ACT. INTANG</t>
  </si>
  <si>
    <t xml:space="preserve">  5132329000  OTROS ARRENDAMIENTOS</t>
  </si>
  <si>
    <t xml:space="preserve">  5133334000  CAPACITACIÓN</t>
  </si>
  <si>
    <t xml:space="preserve">  5133336000  SERVS. APOYO ADMVO.</t>
  </si>
  <si>
    <t xml:space="preserve">  5133338000  SERVICIOS DE VIGILANCIA</t>
  </si>
  <si>
    <t xml:space="preserve">  5134345000  SEGUROS DE BIENES PATRIMONIALES</t>
  </si>
  <si>
    <t xml:space="preserve">  5135351000  CONSERV. Y MANTENIMI</t>
  </si>
  <si>
    <t xml:space="preserve">  5135352000  INST., REPAR. MTTO.</t>
  </si>
  <si>
    <t xml:space="preserve">  5135353000  INST., REPAR. Y MTT</t>
  </si>
  <si>
    <t xml:space="preserve">  5135355000  REPAR. Y MTTO. DE EQ</t>
  </si>
  <si>
    <t xml:space="preserve">  5135357000  INST., REP. Y MTTO.</t>
  </si>
  <si>
    <t xml:space="preserve">  5135358000  SERVICIOS DE LIMPIEZ</t>
  </si>
  <si>
    <t xml:space="preserve">  5135359000  SERVICIOS DE JARDINE</t>
  </si>
  <si>
    <t xml:space="preserve">  5137371000  PASAJES AEREOS</t>
  </si>
  <si>
    <t xml:space="preserve">  5137372000  PASAJES TERRESTRES</t>
  </si>
  <si>
    <t xml:space="preserve">  5137375000  VIATICOS EN EL PAIS</t>
  </si>
  <si>
    <t xml:space="preserve">  5138382000  GASTOS DE ORDEN SOCI</t>
  </si>
  <si>
    <t xml:space="preserve">  5138385000  GASTOS  DE REPRESENTACION</t>
  </si>
  <si>
    <t xml:space="preserve">  5139392000  OTROS IMPUESTOS Y DERECHOS</t>
  </si>
  <si>
    <t xml:space="preserve">  5139398000  IMPUESTO DE NOMINA</t>
  </si>
  <si>
    <t xml:space="preserve">  5252452000  JUBILACIONES</t>
  </si>
  <si>
    <t>III) NOTAS AL ESTADO DE VARIACIÓN A LA HACIEDA PÚBLICA</t>
  </si>
  <si>
    <t>VHP-01 PATRIMONIO CONTRIBUIDO</t>
  </si>
  <si>
    <t>MODIFICACION</t>
  </si>
  <si>
    <t>3110000002  BAJA DE ACTIVO FIJO</t>
  </si>
  <si>
    <t>3010915000 BIENES MUEBLES E INMUEBLES</t>
  </si>
  <si>
    <t>3111827005  FASP BIENES MUEBLES E INMUEBLES</t>
  </si>
  <si>
    <t>3113827005  FASP BIENES MUEBLES</t>
  </si>
  <si>
    <t>3113827006  FASP OBRA PUBLICA EJE ANTERIORES</t>
  </si>
  <si>
    <t>3113828006  FAFEF OBRA PÚBLICA E</t>
  </si>
  <si>
    <t>3113836000  CONVENIO DE OBRA PUBLICA EJER ANT</t>
  </si>
  <si>
    <t>3113914205  ESTATALES DE EJERCIC</t>
  </si>
  <si>
    <t>3113915000  ESTATALES DE EJERCIC</t>
  </si>
  <si>
    <t>3113916000  OBRA PÚBLICA EJER ANTERIORES</t>
  </si>
  <si>
    <t>VHP-02 PATRIMONIO GENERADO</t>
  </si>
  <si>
    <t xml:space="preserve">   3210 Resultado del Ejercicio (Ahorro/Des</t>
  </si>
  <si>
    <t xml:space="preserve">   3220000017  RESULTADO EJERCICIO 2009</t>
  </si>
  <si>
    <t xml:space="preserve">   3220000018  RESULTADO EJERCICIO 2010</t>
  </si>
  <si>
    <t xml:space="preserve">   3220000019  RESULTADO EJERCICIO 2011</t>
  </si>
  <si>
    <t xml:space="preserve">   3220000020  RESULTADO EJERCICIO 2012</t>
  </si>
  <si>
    <t xml:space="preserve">   3220000021  RESULTADO EJERCICIO 2013</t>
  </si>
  <si>
    <t xml:space="preserve">   3220000022  RESULTADO DEL EJERCICIO 2014</t>
  </si>
  <si>
    <t xml:space="preserve">   3220000023  RESULTADO DEL EJERCICIO 2015</t>
  </si>
  <si>
    <t xml:space="preserve">   3220000024  RESULTADO DEL EJERCICIO 2016</t>
  </si>
  <si>
    <t xml:space="preserve">   3220001000  CAPITALIZACIÓN RECUR</t>
  </si>
  <si>
    <t xml:space="preserve">   3220001001  CAPITALIZACIÓN REMANENTES</t>
  </si>
  <si>
    <t xml:space="preserve">   3220690201  APLICACIÓN DE REMANENTE PROPIO</t>
  </si>
  <si>
    <r>
      <rPr>
        <b/>
        <sz val="10"/>
        <color theme="1"/>
        <rFont val="Arial"/>
        <family val="2"/>
      </rPr>
      <t>III.I)</t>
    </r>
    <r>
      <rPr>
        <sz val="10"/>
        <color theme="1"/>
        <rFont val="Arial"/>
        <family val="2"/>
      </rPr>
      <t xml:space="preserve"> Se hace la aclaracion que en el Estado de Variacion de la Hacienda Pública, existen variaciones en el rubro de Resultados de ejercicios anteriores, debido a que se aplican Remanentes de resultados de ejercicios anteriores en el presente ejercicio</t>
    </r>
  </si>
  <si>
    <t>IV) NOTAS AL ESTADO DE FLUJO DE EFECTIVO</t>
  </si>
  <si>
    <t>EFE-01 FLUJO DE EFECTIVO</t>
  </si>
  <si>
    <t xml:space="preserve">   1112102005  BANCOMER 0189359400</t>
  </si>
  <si>
    <t xml:space="preserve">   1112102006  BANCOMER 0189359613</t>
  </si>
  <si>
    <t xml:space="preserve">   1112102008  BANCOMER 0191264672</t>
  </si>
  <si>
    <t xml:space="preserve">   1112102011  BANCOMER 0194438663</t>
  </si>
  <si>
    <t xml:space="preserve">   1112102013  BANCOMER 0195526272</t>
  </si>
  <si>
    <t xml:space="preserve">   1112102014  BANCOMER 0198059373</t>
  </si>
  <si>
    <t xml:space="preserve">   1112102015  BANCOMER 0101061631</t>
  </si>
  <si>
    <t xml:space="preserve">   1112102017  BANCOMER 0198059497 FASP 2015</t>
  </si>
  <si>
    <t xml:space="preserve">   1112102018  BANCOMER 0103783847</t>
  </si>
  <si>
    <t xml:space="preserve">   1112102019  BANCOMER 0104990013</t>
  </si>
  <si>
    <t xml:space="preserve">   1112102020  BANCOMER 0107049870</t>
  </si>
  <si>
    <t xml:space="preserve">   1112102021  BANCOMER 0110100935</t>
  </si>
  <si>
    <t xml:space="preserve">   1112102022  BANCOMER 0110606278</t>
  </si>
  <si>
    <t xml:space="preserve">   1112102023  BANCOMER 0110606286</t>
  </si>
  <si>
    <t>EFE-02 ADQ. BIENES MUEBLES E INMUEBLES</t>
  </si>
  <si>
    <t>% SUB</t>
  </si>
  <si>
    <t>1241 Equipo de Cómputo y Tecnologías de la Información</t>
  </si>
  <si>
    <t>1246 Maquinaria, Otros Equipos y Herrami</t>
  </si>
  <si>
    <t>EFE-03 CONCILIACION DEL FLUJO DE EFECTIVO</t>
  </si>
  <si>
    <t>OTROS GASTOS Y PÉRDIDAS EXTRAORDINARIAS</t>
  </si>
  <si>
    <t>5510 Estimaciones, depreciaciones, deterioros, obsolescencia y amortizaciones</t>
  </si>
  <si>
    <t>5513 Depreciación de bienes inmuebles</t>
  </si>
  <si>
    <t>5515 Depreciación de bienes muebles</t>
  </si>
  <si>
    <t>5590 Otros Gastos</t>
  </si>
  <si>
    <t>5599 Otros Gastos Varios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</si>
  <si>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</si>
  <si>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</si>
  <si>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</si>
  <si>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</si>
  <si>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</si>
  <si>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</si>
  <si>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</si>
  <si>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</si>
  <si>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</si>
  <si>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</si>
  <si>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</si>
  <si>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</si>
  <si>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</si>
  <si>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</si>
  <si>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</si>
  <si>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</si>
  <si>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</si>
  <si>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</si>
  <si>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</si>
  <si>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</si>
  <si>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</si>
  <si>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</si>
  <si>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</si>
  <si>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</si>
  <si>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</si>
  <si>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</si>
  <si>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</si>
  <si>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Sistema de aire acondicionado</t>
  </si>
  <si>
    <t>Equipo de Comunicación y Telecomunicacion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</si>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</sst>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;\-#,##0.00;&quot; &quot;"/>
    <numFmt numFmtId="165" formatCode="#,##0.00_-;#,##0.00\-;&quot; &quot;"/>
    <numFmt numFmtId="166" formatCode="#,##0_-;#,##0\-;&quot; &quot;"/>
    <numFmt numFmtId="167" formatCode="#,##0.000000000"/>
    <numFmt numFmtId="168" formatCode="#,##0;\-#,##0;&quot; 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57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1" xfId="0" applyFont="1" applyFill="1" applyBorder="1"/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7" fillId="3" borderId="0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43" fontId="6" fillId="3" borderId="3" xfId="1" applyFont="1" applyFill="1" applyBorder="1"/>
    <xf numFmtId="164" fontId="6" fillId="3" borderId="4" xfId="0" applyNumberFormat="1" applyFont="1" applyFill="1" applyBorder="1"/>
    <xf numFmtId="164" fontId="6" fillId="3" borderId="3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43" fontId="6" fillId="3" borderId="5" xfId="1" applyFont="1" applyFill="1" applyBorder="1"/>
    <xf numFmtId="164" fontId="6" fillId="3" borderId="5" xfId="0" applyNumberFormat="1" applyFont="1" applyFill="1" applyBorder="1"/>
    <xf numFmtId="43" fontId="4" fillId="2" borderId="2" xfId="1" applyFont="1" applyFill="1" applyBorder="1" applyAlignment="1">
      <alignment horizontal="center" vertical="center"/>
    </xf>
    <xf numFmtId="0" fontId="13" fillId="3" borderId="0" xfId="0" applyFont="1" applyFill="1" applyBorder="1"/>
    <xf numFmtId="49" fontId="4" fillId="3" borderId="4" xfId="0" applyNumberFormat="1" applyFont="1" applyFill="1" applyBorder="1" applyAlignment="1">
      <alignment horizontal="left"/>
    </xf>
    <xf numFmtId="43" fontId="6" fillId="0" borderId="4" xfId="1" applyFont="1" applyFill="1" applyBorder="1"/>
    <xf numFmtId="43" fontId="3" fillId="3" borderId="0" xfId="1" applyFont="1" applyFill="1"/>
    <xf numFmtId="43" fontId="6" fillId="0" borderId="3" xfId="1" applyFont="1" applyFill="1" applyBorder="1"/>
    <xf numFmtId="43" fontId="3" fillId="3" borderId="5" xfId="1" applyFont="1" applyFill="1" applyBorder="1"/>
    <xf numFmtId="43" fontId="4" fillId="3" borderId="0" xfId="1" applyFont="1" applyFill="1" applyBorder="1" applyAlignment="1">
      <alignment horizontal="center" vertical="center"/>
    </xf>
    <xf numFmtId="43" fontId="3" fillId="3" borderId="3" xfId="1" applyFont="1" applyFill="1" applyBorder="1"/>
    <xf numFmtId="43" fontId="6" fillId="0" borderId="6" xfId="1" applyFont="1" applyFill="1" applyBorder="1"/>
    <xf numFmtId="49" fontId="4" fillId="0" borderId="3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0" fontId="11" fillId="3" borderId="0" xfId="0" applyFont="1" applyFill="1"/>
    <xf numFmtId="49" fontId="4" fillId="4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/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164" fontId="3" fillId="3" borderId="3" xfId="0" applyNumberFormat="1" applyFont="1" applyFill="1" applyBorder="1"/>
    <xf numFmtId="43" fontId="3" fillId="3" borderId="3" xfId="1" applyFont="1" applyFill="1" applyBorder="1" applyAlignment="1">
      <alignment horizontal="center"/>
    </xf>
    <xf numFmtId="43" fontId="6" fillId="3" borderId="4" xfId="1" applyFont="1" applyFill="1" applyBorder="1"/>
    <xf numFmtId="0" fontId="11" fillId="2" borderId="4" xfId="2" applyFont="1" applyFill="1" applyBorder="1" applyAlignment="1">
      <alignment horizontal="left" vertical="center" wrapText="1"/>
    </xf>
    <xf numFmtId="4" fontId="11" fillId="2" borderId="4" xfId="3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43" fontId="11" fillId="2" borderId="4" xfId="1" applyFont="1" applyFill="1" applyBorder="1" applyAlignment="1">
      <alignment horizontal="center" vertical="center" wrapText="1"/>
    </xf>
    <xf numFmtId="43" fontId="3" fillId="3" borderId="4" xfId="1" applyFont="1" applyFill="1" applyBorder="1"/>
    <xf numFmtId="49" fontId="3" fillId="0" borderId="4" xfId="0" applyNumberFormat="1" applyFont="1" applyFill="1" applyBorder="1" applyAlignment="1">
      <alignment wrapText="1"/>
    </xf>
    <xf numFmtId="4" fontId="3" fillId="0" borderId="14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center" vertical="center"/>
    </xf>
    <xf numFmtId="43" fontId="4" fillId="3" borderId="5" xfId="1" applyFont="1" applyFill="1" applyBorder="1"/>
    <xf numFmtId="164" fontId="4" fillId="3" borderId="5" xfId="0" applyNumberFormat="1" applyFont="1" applyFill="1" applyBorder="1"/>
    <xf numFmtId="0" fontId="11" fillId="2" borderId="2" xfId="2" applyFont="1" applyFill="1" applyBorder="1" applyAlignment="1">
      <alignment horizontal="left" vertical="center" wrapText="1"/>
    </xf>
    <xf numFmtId="43" fontId="11" fillId="2" borderId="2" xfId="1" applyFont="1" applyFill="1" applyBorder="1" applyAlignment="1">
      <alignment horizontal="center" vertical="center" wrapText="1"/>
    </xf>
    <xf numFmtId="165" fontId="0" fillId="0" borderId="3" xfId="0" applyNumberForma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4" fontId="11" fillId="2" borderId="2" xfId="3" applyNumberFormat="1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left"/>
    </xf>
    <xf numFmtId="164" fontId="6" fillId="3" borderId="16" xfId="0" applyNumberFormat="1" applyFont="1" applyFill="1" applyBorder="1"/>
    <xf numFmtId="49" fontId="4" fillId="3" borderId="6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0" fontId="6" fillId="3" borderId="0" xfId="0" applyFont="1" applyFill="1"/>
    <xf numFmtId="0" fontId="11" fillId="2" borderId="2" xfId="2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/>
    </xf>
    <xf numFmtId="166" fontId="0" fillId="0" borderId="3" xfId="0" applyNumberFormat="1" applyFill="1" applyBorder="1"/>
    <xf numFmtId="165" fontId="0" fillId="0" borderId="4" xfId="0" applyNumberFormat="1" applyFill="1" applyBorder="1"/>
    <xf numFmtId="165" fontId="2" fillId="0" borderId="3" xfId="0" applyNumberFormat="1" applyFont="1" applyFill="1" applyBorder="1"/>
    <xf numFmtId="49" fontId="7" fillId="3" borderId="3" xfId="0" applyNumberFormat="1" applyFont="1" applyFill="1" applyBorder="1" applyAlignment="1">
      <alignment horizontal="left"/>
    </xf>
    <xf numFmtId="165" fontId="0" fillId="0" borderId="3" xfId="0" applyNumberFormat="1" applyFont="1" applyFill="1" applyBorder="1"/>
    <xf numFmtId="166" fontId="0" fillId="0" borderId="3" xfId="0" applyNumberFormat="1" applyFont="1" applyFill="1" applyBorder="1"/>
    <xf numFmtId="49" fontId="7" fillId="3" borderId="5" xfId="0" applyNumberFormat="1" applyFont="1" applyFill="1" applyBorder="1" applyAlignment="1">
      <alignment horizontal="left"/>
    </xf>
    <xf numFmtId="165" fontId="0" fillId="0" borderId="5" xfId="0" applyNumberFormat="1" applyFont="1" applyFill="1" applyBorder="1"/>
    <xf numFmtId="165" fontId="0" fillId="0" borderId="5" xfId="0" applyNumberFormat="1" applyFill="1" applyBorder="1"/>
    <xf numFmtId="0" fontId="3" fillId="0" borderId="0" xfId="0" applyFont="1"/>
    <xf numFmtId="4" fontId="3" fillId="3" borderId="0" xfId="0" applyNumberFormat="1" applyFont="1" applyFill="1" applyBorder="1"/>
    <xf numFmtId="43" fontId="15" fillId="2" borderId="2" xfId="1" applyFont="1" applyFill="1" applyBorder="1" applyAlignment="1">
      <alignment horizontal="center" vertical="center"/>
    </xf>
    <xf numFmtId="43" fontId="3" fillId="0" borderId="2" xfId="1" applyFont="1" applyBorder="1"/>
    <xf numFmtId="43" fontId="16" fillId="0" borderId="2" xfId="1" applyFont="1" applyBorder="1" applyAlignment="1">
      <alignment horizontal="center" vertical="center"/>
    </xf>
    <xf numFmtId="43" fontId="17" fillId="0" borderId="2" xfId="1" applyFont="1" applyBorder="1" applyAlignment="1">
      <alignment horizontal="center" vertical="center"/>
    </xf>
    <xf numFmtId="43" fontId="16" fillId="3" borderId="0" xfId="1" applyFont="1" applyFill="1" applyAlignment="1">
      <alignment vertical="center"/>
    </xf>
    <xf numFmtId="43" fontId="3" fillId="3" borderId="0" xfId="1" applyFont="1" applyFill="1" applyBorder="1"/>
    <xf numFmtId="43" fontId="16" fillId="3" borderId="0" xfId="1" applyFont="1" applyFill="1" applyAlignment="1">
      <alignment horizontal="center" vertical="center"/>
    </xf>
    <xf numFmtId="43" fontId="15" fillId="0" borderId="2" xfId="1" applyFont="1" applyBorder="1" applyAlignment="1">
      <alignment horizontal="center" vertical="center"/>
    </xf>
    <xf numFmtId="43" fontId="3" fillId="3" borderId="0" xfId="1" applyFont="1" applyFill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" fontId="3" fillId="3" borderId="0" xfId="0" applyNumberFormat="1" applyFont="1" applyFill="1"/>
    <xf numFmtId="0" fontId="18" fillId="0" borderId="0" xfId="0" applyFont="1"/>
    <xf numFmtId="0" fontId="15" fillId="2" borderId="2" xfId="0" applyFont="1" applyFill="1" applyBorder="1" applyAlignment="1">
      <alignment vertical="center"/>
    </xf>
    <xf numFmtId="43" fontId="3" fillId="3" borderId="0" xfId="1" applyNumberFormat="1" applyFont="1" applyFill="1" applyBorder="1"/>
    <xf numFmtId="167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168" fontId="6" fillId="3" borderId="16" xfId="0" applyNumberFormat="1" applyFont="1" applyFill="1" applyBorder="1"/>
    <xf numFmtId="168" fontId="6" fillId="3" borderId="7" xfId="0" applyNumberFormat="1" applyFont="1" applyFill="1" applyBorder="1"/>
    <xf numFmtId="168" fontId="4" fillId="3" borderId="9" xfId="0" applyNumberFormat="1" applyFont="1" applyFill="1" applyBorder="1"/>
    <xf numFmtId="164" fontId="4" fillId="3" borderId="9" xfId="0" applyNumberFormat="1" applyFont="1" applyFill="1" applyBorder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3" fillId="3" borderId="0" xfId="0" applyFont="1" applyFill="1" applyBorder="1"/>
    <xf numFmtId="0" fontId="10" fillId="0" borderId="0" xfId="0" applyFont="1" applyBorder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7"/>
  <sheetViews>
    <sheetView tabSelected="1" topLeftCell="A67" workbookViewId="0"/>
  </sheetViews>
  <sheetFormatPr baseColWidth="10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5" customHeight="1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24" customHeight="1">
      <c r="A4" s="153" t="s">
        <v>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>
      <c r="B5" s="2"/>
      <c r="C5" s="3"/>
      <c r="D5" s="4"/>
      <c r="E5" s="4"/>
      <c r="F5" s="4"/>
    </row>
    <row r="7" spans="1:12">
      <c r="B7" s="5" t="s">
        <v>2</v>
      </c>
      <c r="C7" s="6" t="s">
        <v>3</v>
      </c>
      <c r="D7" s="7"/>
      <c r="E7" s="8"/>
      <c r="F7" s="9"/>
      <c r="G7" s="8"/>
    </row>
    <row r="9" spans="1:12" ht="15">
      <c r="A9" s="154" t="s">
        <v>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2">
      <c r="B10" s="10"/>
      <c r="C10" s="11"/>
      <c r="D10" s="12"/>
      <c r="E10" s="13"/>
      <c r="F10" s="14"/>
    </row>
    <row r="11" spans="1:12">
      <c r="B11" s="15" t="s">
        <v>5</v>
      </c>
      <c r="C11" s="16"/>
      <c r="D11" s="4"/>
      <c r="E11" s="4"/>
      <c r="F11" s="4"/>
    </row>
    <row r="12" spans="1:12">
      <c r="B12" s="17"/>
      <c r="C12" s="3"/>
      <c r="D12" s="4"/>
      <c r="E12" s="4"/>
      <c r="F12" s="4"/>
    </row>
    <row r="13" spans="1:12">
      <c r="B13" s="18" t="s">
        <v>6</v>
      </c>
      <c r="C13" s="3"/>
      <c r="D13" s="4"/>
      <c r="E13" s="4"/>
      <c r="F13" s="4"/>
    </row>
    <row r="14" spans="1:12">
      <c r="C14" s="3"/>
    </row>
    <row r="15" spans="1:12">
      <c r="B15" s="19" t="s">
        <v>7</v>
      </c>
      <c r="C15" s="13"/>
      <c r="D15" s="13"/>
      <c r="E15" s="13"/>
    </row>
    <row r="16" spans="1:12">
      <c r="B16" s="20"/>
      <c r="C16" s="13"/>
      <c r="D16" s="13"/>
      <c r="E16" s="13"/>
    </row>
    <row r="17" spans="2:6" ht="20.25" customHeight="1">
      <c r="B17" s="21" t="s">
        <v>8</v>
      </c>
      <c r="C17" s="22" t="s">
        <v>9</v>
      </c>
      <c r="D17" s="22" t="s">
        <v>10</v>
      </c>
      <c r="E17" s="22" t="s">
        <v>11</v>
      </c>
    </row>
    <row r="18" spans="2:6">
      <c r="B18" s="23" t="s">
        <v>12</v>
      </c>
      <c r="C18" s="24">
        <v>26993717.039999999</v>
      </c>
      <c r="D18" s="25">
        <v>0</v>
      </c>
      <c r="E18" s="25">
        <v>0</v>
      </c>
    </row>
    <row r="19" spans="2:6">
      <c r="B19" s="23" t="s">
        <v>13</v>
      </c>
      <c r="C19" s="24">
        <v>410117.68</v>
      </c>
      <c r="D19" s="26">
        <v>0</v>
      </c>
      <c r="E19" s="26">
        <v>0</v>
      </c>
    </row>
    <row r="20" spans="2:6">
      <c r="B20" s="27"/>
      <c r="C20" s="28"/>
      <c r="D20" s="29">
        <v>0</v>
      </c>
      <c r="E20" s="29">
        <v>0</v>
      </c>
    </row>
    <row r="21" spans="2:6">
      <c r="B21" s="20"/>
      <c r="C21" s="30">
        <f>SUM(C18:C20)</f>
        <v>27403834.719999999</v>
      </c>
      <c r="D21" s="22"/>
      <c r="E21" s="22">
        <f>SUM(E18:E20)</f>
        <v>0</v>
      </c>
    </row>
    <row r="22" spans="2:6">
      <c r="B22" s="20"/>
      <c r="C22" s="13"/>
      <c r="D22" s="13"/>
      <c r="E22" s="13"/>
    </row>
    <row r="23" spans="2:6">
      <c r="B23" s="20"/>
      <c r="C23" s="13"/>
      <c r="D23" s="13"/>
      <c r="E23" s="13"/>
    </row>
    <row r="24" spans="2:6">
      <c r="B24" s="20"/>
      <c r="C24" s="13"/>
      <c r="D24" s="13"/>
      <c r="E24" s="13"/>
    </row>
    <row r="25" spans="2:6">
      <c r="B25" s="19" t="s">
        <v>14</v>
      </c>
      <c r="C25" s="31"/>
      <c r="D25" s="13"/>
      <c r="E25" s="13"/>
    </row>
    <row r="27" spans="2:6" ht="18.75" customHeight="1">
      <c r="B27" s="21" t="s">
        <v>15</v>
      </c>
      <c r="C27" s="22" t="s">
        <v>9</v>
      </c>
      <c r="D27" s="22" t="s">
        <v>16</v>
      </c>
      <c r="E27" s="22" t="s">
        <v>17</v>
      </c>
    </row>
    <row r="28" spans="2:6">
      <c r="B28" s="32" t="s">
        <v>18</v>
      </c>
      <c r="C28" s="33"/>
      <c r="D28" s="33">
        <v>0</v>
      </c>
      <c r="E28" s="33">
        <v>0</v>
      </c>
      <c r="F28" s="34"/>
    </row>
    <row r="29" spans="2:6">
      <c r="B29" s="23" t="s">
        <v>19</v>
      </c>
      <c r="C29" s="35">
        <v>7357500</v>
      </c>
      <c r="D29" s="35">
        <v>0</v>
      </c>
      <c r="E29" s="35">
        <v>820000</v>
      </c>
      <c r="F29" s="34"/>
    </row>
    <row r="30" spans="2:6" ht="14.25" customHeight="1">
      <c r="B30" s="27"/>
      <c r="C30" s="36"/>
      <c r="D30" s="36"/>
      <c r="E30" s="36"/>
      <c r="F30" s="34"/>
    </row>
    <row r="31" spans="2:6" ht="14.25" customHeight="1">
      <c r="C31" s="30">
        <f>SUM(C28:C30)</f>
        <v>7357500</v>
      </c>
      <c r="D31" s="30">
        <f>SUM(D28:D30)</f>
        <v>0</v>
      </c>
      <c r="E31" s="30">
        <f>SUM(E28:E30)</f>
        <v>820000</v>
      </c>
      <c r="F31" s="34"/>
    </row>
    <row r="32" spans="2:6" ht="14.25" customHeight="1">
      <c r="C32" s="37"/>
      <c r="D32" s="37"/>
      <c r="E32" s="37"/>
      <c r="F32" s="34"/>
    </row>
    <row r="33" spans="2:8" ht="14.25" customHeight="1">
      <c r="C33" s="34"/>
      <c r="D33" s="34"/>
      <c r="E33" s="34"/>
      <c r="F33" s="34"/>
    </row>
    <row r="34" spans="2:8" ht="23.25" customHeight="1">
      <c r="B34" s="21" t="s">
        <v>20</v>
      </c>
      <c r="C34" s="30" t="s">
        <v>9</v>
      </c>
      <c r="D34" s="30" t="s">
        <v>21</v>
      </c>
      <c r="E34" s="30" t="s">
        <v>22</v>
      </c>
      <c r="F34" s="30" t="s">
        <v>23</v>
      </c>
      <c r="H34" s="13"/>
    </row>
    <row r="35" spans="2:8" ht="14.25" customHeight="1">
      <c r="B35" s="23" t="s">
        <v>24</v>
      </c>
      <c r="C35" s="35">
        <v>42081.07</v>
      </c>
      <c r="D35" s="35">
        <v>42081.07</v>
      </c>
      <c r="E35" s="38"/>
      <c r="F35" s="38"/>
      <c r="G35" s="39"/>
      <c r="H35" s="13"/>
    </row>
    <row r="36" spans="2:8" ht="14.25" customHeight="1">
      <c r="B36" s="23" t="s">
        <v>25</v>
      </c>
      <c r="C36" s="35">
        <v>3960.24</v>
      </c>
      <c r="D36" s="35">
        <v>3960.24</v>
      </c>
      <c r="E36" s="38"/>
      <c r="F36" s="38"/>
      <c r="G36" s="39"/>
      <c r="H36" s="13"/>
    </row>
    <row r="37" spans="2:8" ht="14.25" customHeight="1">
      <c r="B37" s="23" t="s">
        <v>26</v>
      </c>
      <c r="C37" s="35">
        <v>409.6</v>
      </c>
      <c r="D37" s="35">
        <v>409.6</v>
      </c>
      <c r="E37" s="38"/>
      <c r="F37" s="38"/>
      <c r="G37" s="39"/>
      <c r="H37" s="13"/>
    </row>
    <row r="38" spans="2:8" ht="14.25" customHeight="1">
      <c r="B38" s="23" t="s">
        <v>27</v>
      </c>
      <c r="C38" s="35">
        <v>-215.55</v>
      </c>
      <c r="D38" s="35">
        <v>-215.55</v>
      </c>
      <c r="E38" s="38"/>
      <c r="F38" s="38"/>
      <c r="G38" s="39"/>
      <c r="H38" s="13"/>
    </row>
    <row r="39" spans="2:8" ht="14.25" customHeight="1">
      <c r="B39" s="23" t="s">
        <v>28</v>
      </c>
      <c r="C39" s="35">
        <v>56004.71</v>
      </c>
      <c r="D39" s="35">
        <v>56004.71</v>
      </c>
      <c r="E39" s="38"/>
      <c r="F39" s="38"/>
      <c r="G39" s="39"/>
      <c r="H39" s="13"/>
    </row>
    <row r="40" spans="2:8" ht="14.25" customHeight="1">
      <c r="B40" s="27"/>
      <c r="C40" s="36"/>
      <c r="D40" s="36"/>
      <c r="E40" s="36"/>
      <c r="F40" s="36"/>
    </row>
    <row r="41" spans="2:8" ht="14.25" customHeight="1">
      <c r="C41" s="30">
        <f>SUM(C34:C40)</f>
        <v>102240.06999999999</v>
      </c>
      <c r="D41" s="30">
        <f t="shared" ref="D41:F41" si="0">SUM(D34:D40)</f>
        <v>102240.06999999999</v>
      </c>
      <c r="E41" s="30">
        <f t="shared" si="0"/>
        <v>0</v>
      </c>
      <c r="F41" s="30">
        <f t="shared" si="0"/>
        <v>0</v>
      </c>
    </row>
    <row r="42" spans="2:8" ht="14.25" customHeight="1"/>
    <row r="43" spans="2:8" ht="14.25" customHeight="1">
      <c r="B43" s="21" t="s">
        <v>29</v>
      </c>
      <c r="C43" s="22" t="s">
        <v>9</v>
      </c>
      <c r="D43" s="22" t="s">
        <v>30</v>
      </c>
    </row>
    <row r="44" spans="2:8" ht="14.25" customHeight="1">
      <c r="B44" s="40" t="s">
        <v>31</v>
      </c>
      <c r="C44" s="25">
        <v>81509.279999999999</v>
      </c>
      <c r="D44" s="25"/>
    </row>
    <row r="45" spans="2:8" ht="14.25" customHeight="1">
      <c r="B45" s="27"/>
      <c r="C45" s="29"/>
      <c r="D45" s="29">
        <v>0</v>
      </c>
    </row>
    <row r="46" spans="2:8" ht="14.25" customHeight="1">
      <c r="B46" s="41"/>
      <c r="C46" s="30">
        <f>SUM(C43:C45)</f>
        <v>81509.279999999999</v>
      </c>
      <c r="D46" s="22"/>
    </row>
    <row r="47" spans="2:8" ht="14.25" customHeight="1">
      <c r="B47" s="19" t="s">
        <v>32</v>
      </c>
    </row>
    <row r="48" spans="2:8" ht="14.25" customHeight="1">
      <c r="B48" s="42"/>
    </row>
    <row r="49" spans="2:7" ht="14.25" customHeight="1">
      <c r="B49" s="21" t="s">
        <v>33</v>
      </c>
      <c r="C49" s="22" t="s">
        <v>9</v>
      </c>
      <c r="D49" s="22" t="s">
        <v>30</v>
      </c>
    </row>
    <row r="50" spans="2:7" ht="14.25" customHeight="1">
      <c r="B50" s="43" t="s">
        <v>34</v>
      </c>
      <c r="C50" s="25"/>
      <c r="D50" s="25">
        <v>0</v>
      </c>
    </row>
    <row r="51" spans="2:7" ht="14.25" customHeight="1">
      <c r="B51" s="27"/>
      <c r="C51" s="29"/>
      <c r="D51" s="29">
        <v>0</v>
      </c>
    </row>
    <row r="52" spans="2:7" ht="14.25" customHeight="1">
      <c r="B52" s="41"/>
      <c r="C52" s="22">
        <f>SUM(C49:C51)</f>
        <v>0</v>
      </c>
      <c r="D52" s="22"/>
    </row>
    <row r="53" spans="2:7" ht="14.25" customHeight="1"/>
    <row r="54" spans="2:7" ht="14.25" customHeight="1">
      <c r="B54" s="19" t="s">
        <v>35</v>
      </c>
    </row>
    <row r="55" spans="2:7" ht="14.25" customHeight="1">
      <c r="B55" s="42"/>
    </row>
    <row r="56" spans="2:7" ht="24" customHeight="1">
      <c r="B56" s="21" t="s">
        <v>36</v>
      </c>
      <c r="C56" s="22" t="s">
        <v>9</v>
      </c>
      <c r="D56" s="22" t="s">
        <v>30</v>
      </c>
    </row>
    <row r="57" spans="2:7" ht="14.25" customHeight="1">
      <c r="B57" s="43" t="s">
        <v>34</v>
      </c>
      <c r="C57" s="25"/>
      <c r="D57" s="25">
        <v>0</v>
      </c>
    </row>
    <row r="58" spans="2:7" ht="14.25" customHeight="1">
      <c r="B58" s="27"/>
      <c r="C58" s="29"/>
      <c r="D58" s="29">
        <v>0</v>
      </c>
    </row>
    <row r="59" spans="2:7" ht="14.25" customHeight="1">
      <c r="B59" s="41"/>
      <c r="C59" s="22">
        <f>SUM(C56:C58)</f>
        <v>0</v>
      </c>
      <c r="D59" s="22"/>
    </row>
    <row r="60" spans="2:7" ht="14.25" customHeight="1"/>
    <row r="61" spans="2:7" ht="14.25" customHeight="1">
      <c r="B61" s="19" t="s">
        <v>37</v>
      </c>
    </row>
    <row r="62" spans="2:7" ht="14.25" customHeight="1">
      <c r="B62" s="42"/>
    </row>
    <row r="63" spans="2:7" ht="27.75" customHeight="1">
      <c r="B63" s="21" t="s">
        <v>38</v>
      </c>
      <c r="C63" s="22" t="s">
        <v>9</v>
      </c>
      <c r="D63" s="22" t="s">
        <v>10</v>
      </c>
      <c r="E63" s="22" t="s">
        <v>39</v>
      </c>
      <c r="F63" s="44" t="s">
        <v>40</v>
      </c>
      <c r="G63" s="22" t="s">
        <v>41</v>
      </c>
    </row>
    <row r="64" spans="2:7" ht="14.25" customHeight="1">
      <c r="B64" s="43" t="s">
        <v>34</v>
      </c>
      <c r="C64" s="45"/>
      <c r="D64" s="45">
        <v>0</v>
      </c>
      <c r="E64" s="45">
        <v>0</v>
      </c>
      <c r="F64" s="45">
        <v>0</v>
      </c>
      <c r="G64" s="46">
        <v>0</v>
      </c>
    </row>
    <row r="65" spans="2:7" ht="14.25" customHeight="1">
      <c r="B65" s="47"/>
      <c r="C65" s="48"/>
      <c r="D65" s="48">
        <v>0</v>
      </c>
      <c r="E65" s="48">
        <v>0</v>
      </c>
      <c r="F65" s="48">
        <v>0</v>
      </c>
      <c r="G65" s="49">
        <v>0</v>
      </c>
    </row>
    <row r="66" spans="2:7" ht="15" customHeight="1">
      <c r="B66" s="41"/>
      <c r="C66" s="22">
        <f>SUM(C63:C65)</f>
        <v>0</v>
      </c>
      <c r="D66" s="50">
        <v>0</v>
      </c>
      <c r="E66" s="51">
        <v>0</v>
      </c>
      <c r="F66" s="51">
        <v>0</v>
      </c>
      <c r="G66" s="52">
        <v>0</v>
      </c>
    </row>
    <row r="67" spans="2:7">
      <c r="B67" s="41"/>
      <c r="C67" s="53"/>
      <c r="D67" s="53"/>
      <c r="E67" s="53"/>
      <c r="F67" s="53"/>
      <c r="G67" s="53"/>
    </row>
    <row r="68" spans="2:7">
      <c r="B68" s="41"/>
      <c r="C68" s="53"/>
      <c r="D68" s="53"/>
      <c r="E68" s="53"/>
      <c r="F68" s="53"/>
      <c r="G68" s="53"/>
    </row>
    <row r="69" spans="2:7">
      <c r="B69" s="41"/>
      <c r="C69" s="53"/>
      <c r="D69" s="53"/>
      <c r="E69" s="53"/>
      <c r="F69" s="53"/>
      <c r="G69" s="53"/>
    </row>
    <row r="70" spans="2:7" ht="26.25" customHeight="1">
      <c r="B70" s="21" t="s">
        <v>42</v>
      </c>
      <c r="C70" s="22" t="s">
        <v>9</v>
      </c>
      <c r="D70" s="22" t="s">
        <v>10</v>
      </c>
      <c r="E70" s="22" t="s">
        <v>43</v>
      </c>
      <c r="F70" s="53"/>
      <c r="G70" s="53"/>
    </row>
    <row r="71" spans="2:7">
      <c r="B71" s="43" t="s">
        <v>34</v>
      </c>
      <c r="C71" s="46"/>
      <c r="D71" s="26">
        <v>0</v>
      </c>
      <c r="E71" s="26">
        <v>0</v>
      </c>
      <c r="F71" s="53"/>
      <c r="G71" s="53"/>
    </row>
    <row r="72" spans="2:7">
      <c r="B72" s="27"/>
      <c r="C72" s="46"/>
      <c r="D72" s="26">
        <v>0</v>
      </c>
      <c r="E72" s="26">
        <v>0</v>
      </c>
      <c r="F72" s="53"/>
      <c r="G72" s="53"/>
    </row>
    <row r="73" spans="2:7" ht="16.5" customHeight="1">
      <c r="B73" s="41"/>
      <c r="C73" s="22">
        <f>SUM(C71:C72)</f>
        <v>0</v>
      </c>
      <c r="D73" s="155"/>
      <c r="E73" s="156"/>
      <c r="F73" s="53"/>
      <c r="G73" s="53"/>
    </row>
    <row r="74" spans="2:7">
      <c r="B74" s="41"/>
      <c r="C74" s="53"/>
      <c r="D74" s="53"/>
      <c r="E74" s="53"/>
      <c r="F74" s="53"/>
      <c r="G74" s="53"/>
    </row>
    <row r="75" spans="2:7">
      <c r="B75" s="41"/>
      <c r="C75" s="53"/>
      <c r="D75" s="53"/>
      <c r="E75" s="53"/>
      <c r="F75" s="53"/>
      <c r="G75" s="53"/>
    </row>
    <row r="76" spans="2:7">
      <c r="B76" s="19" t="s">
        <v>44</v>
      </c>
    </row>
    <row r="78" spans="2:7">
      <c r="B78" s="42"/>
    </row>
    <row r="79" spans="2:7" ht="24" customHeight="1">
      <c r="B79" s="21" t="s">
        <v>45</v>
      </c>
      <c r="C79" s="22" t="s">
        <v>46</v>
      </c>
      <c r="D79" s="22" t="s">
        <v>47</v>
      </c>
      <c r="E79" s="22" t="s">
        <v>48</v>
      </c>
      <c r="F79" s="22" t="s">
        <v>49</v>
      </c>
    </row>
    <row r="80" spans="2:7">
      <c r="B80" s="23" t="s">
        <v>50</v>
      </c>
      <c r="C80" s="54">
        <v>111912833.81</v>
      </c>
      <c r="D80" s="54">
        <v>111912833.81</v>
      </c>
      <c r="E80" s="54">
        <v>0</v>
      </c>
      <c r="F80" s="55" t="s">
        <v>51</v>
      </c>
    </row>
    <row r="81" spans="2:6">
      <c r="B81" s="23" t="s">
        <v>52</v>
      </c>
      <c r="C81" s="54">
        <v>4486772.1399999997</v>
      </c>
      <c r="D81" s="54">
        <v>4486772.1399999997</v>
      </c>
      <c r="E81" s="54">
        <v>0</v>
      </c>
      <c r="F81" s="55" t="s">
        <v>51</v>
      </c>
    </row>
    <row r="82" spans="2:6">
      <c r="B82" s="23" t="s">
        <v>53</v>
      </c>
      <c r="C82" s="54">
        <v>1052195.82</v>
      </c>
      <c r="D82" s="54">
        <v>1052195.82</v>
      </c>
      <c r="E82" s="54">
        <v>0</v>
      </c>
      <c r="F82" s="55" t="s">
        <v>51</v>
      </c>
    </row>
    <row r="83" spans="2:6">
      <c r="B83" s="23" t="s">
        <v>54</v>
      </c>
      <c r="C83" s="54">
        <v>13145</v>
      </c>
      <c r="D83" s="54">
        <v>13145</v>
      </c>
      <c r="E83" s="54">
        <v>0</v>
      </c>
      <c r="F83" s="55" t="s">
        <v>51</v>
      </c>
    </row>
    <row r="84" spans="2:6">
      <c r="B84" s="23" t="s">
        <v>55</v>
      </c>
      <c r="C84" s="54">
        <v>15558010.65</v>
      </c>
      <c r="D84" s="54">
        <v>17047450.649999999</v>
      </c>
      <c r="E84" s="54">
        <v>1489440</v>
      </c>
      <c r="F84" s="55" t="s">
        <v>51</v>
      </c>
    </row>
    <row r="85" spans="2:6">
      <c r="B85" s="23" t="s">
        <v>56</v>
      </c>
      <c r="C85" s="54">
        <v>4962882.29</v>
      </c>
      <c r="D85" s="54">
        <v>4962882.29</v>
      </c>
      <c r="E85" s="54">
        <v>0</v>
      </c>
      <c r="F85" s="55" t="s">
        <v>51</v>
      </c>
    </row>
    <row r="86" spans="2:6">
      <c r="B86" s="23" t="s">
        <v>57</v>
      </c>
      <c r="C86" s="54">
        <v>507047.25</v>
      </c>
      <c r="D86" s="54">
        <v>507047.25</v>
      </c>
      <c r="E86" s="54">
        <v>0</v>
      </c>
      <c r="F86" s="55" t="s">
        <v>51</v>
      </c>
    </row>
    <row r="87" spans="2:6">
      <c r="B87" s="23" t="s">
        <v>58</v>
      </c>
      <c r="C87" s="54">
        <v>228595.16</v>
      </c>
      <c r="D87" s="54">
        <v>228595.16</v>
      </c>
      <c r="E87" s="54">
        <v>0</v>
      </c>
      <c r="F87" s="55" t="s">
        <v>51</v>
      </c>
    </row>
    <row r="88" spans="2:6">
      <c r="B88" s="23" t="s">
        <v>59</v>
      </c>
      <c r="C88" s="54">
        <v>104664</v>
      </c>
      <c r="D88" s="54">
        <v>104664</v>
      </c>
      <c r="E88" s="54">
        <v>0</v>
      </c>
      <c r="F88" s="55" t="s">
        <v>51</v>
      </c>
    </row>
    <row r="89" spans="2:6">
      <c r="B89" s="23" t="s">
        <v>60</v>
      </c>
      <c r="C89" s="54">
        <v>13299.3</v>
      </c>
      <c r="D89" s="54">
        <v>13299.3</v>
      </c>
      <c r="E89" s="54">
        <v>0</v>
      </c>
      <c r="F89" s="55" t="s">
        <v>51</v>
      </c>
    </row>
    <row r="90" spans="2:6">
      <c r="B90" s="23" t="s">
        <v>61</v>
      </c>
      <c r="C90" s="54">
        <v>72500</v>
      </c>
      <c r="D90" s="54">
        <v>72500</v>
      </c>
      <c r="E90" s="54">
        <v>0</v>
      </c>
      <c r="F90" s="55" t="s">
        <v>51</v>
      </c>
    </row>
    <row r="91" spans="2:6">
      <c r="B91" s="23" t="s">
        <v>62</v>
      </c>
      <c r="C91" s="54">
        <v>5036482.51</v>
      </c>
      <c r="D91" s="54">
        <v>5036482.51</v>
      </c>
      <c r="E91" s="54">
        <v>0</v>
      </c>
      <c r="F91" s="55" t="s">
        <v>51</v>
      </c>
    </row>
    <row r="92" spans="2:6">
      <c r="B92" s="23" t="s">
        <v>63</v>
      </c>
      <c r="C92" s="54">
        <v>548289.43999999994</v>
      </c>
      <c r="D92" s="54">
        <v>548289.43999999994</v>
      </c>
      <c r="E92" s="54">
        <v>0</v>
      </c>
      <c r="F92" s="55" t="s">
        <v>51</v>
      </c>
    </row>
    <row r="93" spans="2:6">
      <c r="B93" s="23" t="s">
        <v>64</v>
      </c>
      <c r="C93" s="54">
        <v>20880</v>
      </c>
      <c r="D93" s="54">
        <v>20880</v>
      </c>
      <c r="E93" s="54">
        <v>0</v>
      </c>
      <c r="F93" s="55" t="s">
        <v>51</v>
      </c>
    </row>
    <row r="94" spans="2:6">
      <c r="B94" s="23" t="s">
        <v>65</v>
      </c>
      <c r="C94" s="54">
        <v>3502068.58</v>
      </c>
      <c r="D94" s="54">
        <v>3502068.58</v>
      </c>
      <c r="E94" s="54">
        <v>0</v>
      </c>
      <c r="F94" s="55" t="s">
        <v>51</v>
      </c>
    </row>
    <row r="95" spans="2:6">
      <c r="B95" s="23" t="s">
        <v>66</v>
      </c>
      <c r="C95" s="54">
        <v>2828742</v>
      </c>
      <c r="D95" s="54">
        <v>2828742</v>
      </c>
      <c r="E95" s="54">
        <v>0</v>
      </c>
      <c r="F95" s="55" t="s">
        <v>51</v>
      </c>
    </row>
    <row r="96" spans="2:6">
      <c r="B96" s="23" t="s">
        <v>67</v>
      </c>
      <c r="C96" s="54">
        <v>7363375.6500000004</v>
      </c>
      <c r="D96" s="54">
        <v>7363375.6500000004</v>
      </c>
      <c r="E96" s="54">
        <v>0</v>
      </c>
      <c r="F96" s="55" t="s">
        <v>51</v>
      </c>
    </row>
    <row r="97" spans="2:6">
      <c r="B97" s="23" t="s">
        <v>68</v>
      </c>
      <c r="C97" s="54">
        <v>5940086.2999999998</v>
      </c>
      <c r="D97" s="54">
        <v>5940086.2999999998</v>
      </c>
      <c r="E97" s="54">
        <v>0</v>
      </c>
      <c r="F97" s="55" t="s">
        <v>51</v>
      </c>
    </row>
    <row r="98" spans="2:6">
      <c r="B98" s="23" t="s">
        <v>69</v>
      </c>
      <c r="C98" s="54">
        <v>6900</v>
      </c>
      <c r="D98" s="54">
        <v>31008.81</v>
      </c>
      <c r="E98" s="54">
        <v>24108.81</v>
      </c>
      <c r="F98" s="55" t="s">
        <v>51</v>
      </c>
    </row>
    <row r="99" spans="2:6">
      <c r="B99" s="23" t="s">
        <v>70</v>
      </c>
      <c r="C99" s="54">
        <v>432488.76</v>
      </c>
      <c r="D99" s="54">
        <v>432488.76</v>
      </c>
      <c r="E99" s="54">
        <v>0</v>
      </c>
      <c r="F99" s="55" t="s">
        <v>51</v>
      </c>
    </row>
    <row r="100" spans="2:6">
      <c r="B100" s="23" t="s">
        <v>71</v>
      </c>
      <c r="C100" s="54">
        <v>770435.67</v>
      </c>
      <c r="D100" s="54">
        <v>770435.67</v>
      </c>
      <c r="E100" s="54">
        <v>0</v>
      </c>
      <c r="F100" s="55" t="s">
        <v>51</v>
      </c>
    </row>
    <row r="101" spans="2:6">
      <c r="B101" s="23" t="s">
        <v>72</v>
      </c>
      <c r="C101" s="54">
        <v>1479925</v>
      </c>
      <c r="D101" s="54">
        <v>1479925</v>
      </c>
      <c r="E101" s="54">
        <v>0</v>
      </c>
      <c r="F101" s="55" t="s">
        <v>51</v>
      </c>
    </row>
    <row r="102" spans="2:6">
      <c r="B102" s="23" t="s">
        <v>73</v>
      </c>
      <c r="C102" s="54">
        <v>1600000</v>
      </c>
      <c r="D102" s="54">
        <v>1600000</v>
      </c>
      <c r="E102" s="54">
        <v>0</v>
      </c>
      <c r="F102" s="55" t="s">
        <v>51</v>
      </c>
    </row>
    <row r="103" spans="2:6">
      <c r="B103" s="23" t="s">
        <v>74</v>
      </c>
      <c r="C103" s="54">
        <v>30690</v>
      </c>
      <c r="D103" s="54">
        <v>30690</v>
      </c>
      <c r="E103" s="54">
        <v>0</v>
      </c>
      <c r="F103" s="55" t="s">
        <v>51</v>
      </c>
    </row>
    <row r="104" spans="2:6">
      <c r="B104" s="23" t="s">
        <v>75</v>
      </c>
      <c r="C104" s="54">
        <v>1501615.25</v>
      </c>
      <c r="D104" s="54">
        <v>1501615.25</v>
      </c>
      <c r="E104" s="54">
        <v>0</v>
      </c>
      <c r="F104" s="55" t="s">
        <v>51</v>
      </c>
    </row>
    <row r="105" spans="2:6">
      <c r="B105" s="23" t="s">
        <v>76</v>
      </c>
      <c r="C105" s="54">
        <v>2419760</v>
      </c>
      <c r="D105" s="54">
        <v>2419760</v>
      </c>
      <c r="E105" s="54">
        <v>0</v>
      </c>
      <c r="F105" s="55" t="s">
        <v>51</v>
      </c>
    </row>
    <row r="106" spans="2:6">
      <c r="B106" s="23" t="s">
        <v>77</v>
      </c>
      <c r="C106" s="54">
        <v>-6528248.6399999997</v>
      </c>
      <c r="D106" s="54">
        <v>-6528248.6399999997</v>
      </c>
      <c r="E106" s="54">
        <v>0</v>
      </c>
      <c r="F106" s="55" t="s">
        <v>51</v>
      </c>
    </row>
    <row r="107" spans="2:6">
      <c r="B107" s="23" t="s">
        <v>78</v>
      </c>
      <c r="C107" s="54">
        <v>-1825163.52</v>
      </c>
      <c r="D107" s="54">
        <v>-1825163.52</v>
      </c>
      <c r="E107" s="54">
        <v>0</v>
      </c>
      <c r="F107" s="55" t="s">
        <v>51</v>
      </c>
    </row>
    <row r="108" spans="2:6">
      <c r="B108" s="23" t="s">
        <v>79</v>
      </c>
      <c r="C108" s="54">
        <v>-2347.58</v>
      </c>
      <c r="D108" s="54">
        <v>-2347.58</v>
      </c>
      <c r="E108" s="54">
        <v>0</v>
      </c>
      <c r="F108" s="55" t="s">
        <v>51</v>
      </c>
    </row>
    <row r="109" spans="2:6">
      <c r="B109" s="23" t="s">
        <v>80</v>
      </c>
      <c r="C109" s="54">
        <v>-12365294.529999999</v>
      </c>
      <c r="D109" s="54">
        <v>-12365294.529999999</v>
      </c>
      <c r="E109" s="54">
        <v>0</v>
      </c>
      <c r="F109" s="55" t="s">
        <v>51</v>
      </c>
    </row>
    <row r="110" spans="2:6">
      <c r="B110" s="23" t="s">
        <v>81</v>
      </c>
      <c r="C110" s="54">
        <v>-224145.21</v>
      </c>
      <c r="D110" s="54">
        <v>-224145.21</v>
      </c>
      <c r="E110" s="54">
        <v>0</v>
      </c>
      <c r="F110" s="55" t="s">
        <v>51</v>
      </c>
    </row>
    <row r="111" spans="2:6">
      <c r="B111" s="23" t="s">
        <v>82</v>
      </c>
      <c r="C111" s="54">
        <v>-19082.060000000001</v>
      </c>
      <c r="D111" s="54">
        <v>-19082.060000000001</v>
      </c>
      <c r="E111" s="54">
        <v>0</v>
      </c>
      <c r="F111" s="55" t="s">
        <v>51</v>
      </c>
    </row>
    <row r="112" spans="2:6">
      <c r="B112" s="23" t="s">
        <v>83</v>
      </c>
      <c r="C112" s="54">
        <v>-5319.72</v>
      </c>
      <c r="D112" s="54">
        <v>-5319.72</v>
      </c>
      <c r="E112" s="54">
        <v>0</v>
      </c>
      <c r="F112" s="55" t="s">
        <v>51</v>
      </c>
    </row>
    <row r="113" spans="2:6">
      <c r="B113" s="23" t="s">
        <v>84</v>
      </c>
      <c r="C113" s="54">
        <v>-36854.25</v>
      </c>
      <c r="D113" s="54">
        <v>-36854.25</v>
      </c>
      <c r="E113" s="54">
        <v>0</v>
      </c>
      <c r="F113" s="55" t="s">
        <v>51</v>
      </c>
    </row>
    <row r="114" spans="2:6">
      <c r="B114" s="23" t="s">
        <v>85</v>
      </c>
      <c r="C114" s="54">
        <v>-1307633.04</v>
      </c>
      <c r="D114" s="54">
        <v>-1307633.04</v>
      </c>
      <c r="E114" s="54">
        <v>0</v>
      </c>
      <c r="F114" s="55" t="s">
        <v>51</v>
      </c>
    </row>
    <row r="115" spans="2:6">
      <c r="B115" s="23" t="s">
        <v>86</v>
      </c>
      <c r="C115" s="54">
        <v>-20880</v>
      </c>
      <c r="D115" s="54">
        <v>-20880</v>
      </c>
      <c r="E115" s="54">
        <v>0</v>
      </c>
      <c r="F115" s="55" t="s">
        <v>51</v>
      </c>
    </row>
    <row r="116" spans="2:6">
      <c r="B116" s="23" t="s">
        <v>87</v>
      </c>
      <c r="C116" s="54">
        <v>-4092465.64</v>
      </c>
      <c r="D116" s="54">
        <v>-4092465.64</v>
      </c>
      <c r="E116" s="54">
        <v>0</v>
      </c>
      <c r="F116" s="55" t="s">
        <v>51</v>
      </c>
    </row>
    <row r="117" spans="2:6">
      <c r="B117" s="23" t="s">
        <v>88</v>
      </c>
      <c r="C117" s="54">
        <v>-2938614.41</v>
      </c>
      <c r="D117" s="54">
        <v>-2938614.41</v>
      </c>
      <c r="E117" s="54">
        <v>0</v>
      </c>
      <c r="F117" s="55" t="s">
        <v>51</v>
      </c>
    </row>
    <row r="118" spans="2:6">
      <c r="B118" s="23" t="s">
        <v>89</v>
      </c>
      <c r="C118" s="54">
        <v>-57.5</v>
      </c>
      <c r="D118" s="54">
        <v>-57.5</v>
      </c>
      <c r="E118" s="54">
        <v>0</v>
      </c>
      <c r="F118" s="55" t="s">
        <v>51</v>
      </c>
    </row>
    <row r="119" spans="2:6">
      <c r="B119" s="23" t="s">
        <v>90</v>
      </c>
      <c r="C119" s="54">
        <v>-923923.7</v>
      </c>
      <c r="D119" s="54">
        <v>-923923.7</v>
      </c>
      <c r="E119" s="54">
        <v>0</v>
      </c>
      <c r="F119" s="55" t="s">
        <v>51</v>
      </c>
    </row>
    <row r="120" spans="2:6">
      <c r="B120" s="23" t="s">
        <v>91</v>
      </c>
      <c r="C120" s="54">
        <v>-1636998.13</v>
      </c>
      <c r="D120" s="54">
        <v>-1636998.13</v>
      </c>
      <c r="E120" s="54">
        <v>0</v>
      </c>
      <c r="F120" s="55" t="s">
        <v>51</v>
      </c>
    </row>
    <row r="121" spans="2:6">
      <c r="B121" s="23" t="s">
        <v>92</v>
      </c>
      <c r="C121" s="54">
        <v>-13489</v>
      </c>
      <c r="D121" s="54">
        <v>-13489</v>
      </c>
      <c r="E121" s="54">
        <v>0</v>
      </c>
      <c r="F121" s="55" t="s">
        <v>51</v>
      </c>
    </row>
    <row r="122" spans="2:6">
      <c r="B122" s="27" t="s">
        <v>93</v>
      </c>
      <c r="C122" s="54">
        <v>-1714853.86</v>
      </c>
      <c r="D122" s="54">
        <v>-1714853.86</v>
      </c>
      <c r="E122" s="54">
        <v>0</v>
      </c>
      <c r="F122" s="55" t="s">
        <v>51</v>
      </c>
    </row>
    <row r="123" spans="2:6" ht="27" customHeight="1">
      <c r="C123" s="30">
        <f>SUM(C80:C122)</f>
        <v>138738313.79000002</v>
      </c>
      <c r="D123" s="30">
        <f>SUM(D80:D122)</f>
        <v>140251862.59999999</v>
      </c>
      <c r="E123" s="30">
        <f>SUM(E80:E122)</f>
        <v>1513548.81</v>
      </c>
      <c r="F123" s="30"/>
    </row>
    <row r="124" spans="2:6" ht="15">
      <c r="B124"/>
    </row>
    <row r="126" spans="2:6">
      <c r="B126" s="21" t="s">
        <v>94</v>
      </c>
      <c r="C126" s="22" t="s">
        <v>46</v>
      </c>
      <c r="D126" s="22" t="s">
        <v>47</v>
      </c>
      <c r="E126" s="22" t="s">
        <v>48</v>
      </c>
      <c r="F126" s="30" t="s">
        <v>49</v>
      </c>
    </row>
    <row r="127" spans="2:6">
      <c r="B127" s="32" t="s">
        <v>95</v>
      </c>
      <c r="C127" s="25">
        <v>742400</v>
      </c>
      <c r="D127" s="25">
        <v>742400</v>
      </c>
      <c r="E127" s="25"/>
      <c r="F127" s="56"/>
    </row>
    <row r="128" spans="2:6">
      <c r="B128" s="27"/>
      <c r="C128" s="29"/>
      <c r="D128" s="29"/>
      <c r="E128" s="29"/>
      <c r="F128" s="28"/>
    </row>
    <row r="129" spans="2:6">
      <c r="C129" s="30">
        <f>SUM(C127:C128)</f>
        <v>742400</v>
      </c>
      <c r="D129" s="30">
        <f>SUM(D127:D128)</f>
        <v>742400</v>
      </c>
      <c r="E129" s="30"/>
      <c r="F129" s="30"/>
    </row>
    <row r="130" spans="2:6">
      <c r="F130" s="34"/>
    </row>
    <row r="131" spans="2:6">
      <c r="B131" s="21" t="s">
        <v>96</v>
      </c>
      <c r="C131" s="22" t="s">
        <v>9</v>
      </c>
      <c r="F131" s="34"/>
    </row>
    <row r="132" spans="2:6">
      <c r="B132" s="43" t="s">
        <v>34</v>
      </c>
      <c r="C132" s="26"/>
      <c r="F132" s="34"/>
    </row>
    <row r="133" spans="2:6">
      <c r="B133" s="27"/>
      <c r="C133" s="29"/>
      <c r="F133" s="34"/>
    </row>
    <row r="134" spans="2:6">
      <c r="C134" s="30"/>
      <c r="F134" s="34"/>
    </row>
    <row r="137" spans="2:6" ht="22.5" customHeight="1">
      <c r="B137" s="57" t="s">
        <v>97</v>
      </c>
      <c r="C137" s="58" t="s">
        <v>9</v>
      </c>
      <c r="D137" s="59" t="s">
        <v>98</v>
      </c>
    </row>
    <row r="138" spans="2:6">
      <c r="B138" s="43" t="s">
        <v>34</v>
      </c>
      <c r="C138" s="60"/>
      <c r="D138" s="61"/>
    </row>
    <row r="139" spans="2:6">
      <c r="B139" s="62"/>
      <c r="C139" s="63"/>
      <c r="D139" s="63"/>
    </row>
    <row r="140" spans="2:6" ht="14.25" customHeight="1">
      <c r="C140" s="22">
        <f>SUM(C139:C139)</f>
        <v>0</v>
      </c>
      <c r="D140" s="22"/>
    </row>
    <row r="144" spans="2:6">
      <c r="B144" s="15" t="s">
        <v>99</v>
      </c>
    </row>
    <row r="146" spans="2:6" ht="20.25" customHeight="1">
      <c r="B146" s="57" t="s">
        <v>100</v>
      </c>
      <c r="C146" s="64" t="s">
        <v>9</v>
      </c>
      <c r="D146" s="30" t="s">
        <v>21</v>
      </c>
      <c r="E146" s="30" t="s">
        <v>22</v>
      </c>
      <c r="F146" s="30" t="s">
        <v>23</v>
      </c>
    </row>
    <row r="147" spans="2:6">
      <c r="B147" s="32" t="s">
        <v>101</v>
      </c>
      <c r="C147" s="65">
        <v>25214.37</v>
      </c>
      <c r="D147" s="65">
        <v>25214.37</v>
      </c>
      <c r="E147" s="65"/>
      <c r="F147" s="65"/>
    </row>
    <row r="148" spans="2:6">
      <c r="B148" s="23" t="s">
        <v>102</v>
      </c>
      <c r="C148" s="38">
        <v>9041.5300000000007</v>
      </c>
      <c r="D148" s="38">
        <v>9041.5300000000007</v>
      </c>
      <c r="E148" s="38"/>
      <c r="F148" s="38"/>
    </row>
    <row r="149" spans="2:6">
      <c r="B149" s="23" t="s">
        <v>103</v>
      </c>
      <c r="C149" s="38">
        <v>0.01</v>
      </c>
      <c r="D149" s="38">
        <v>0.01</v>
      </c>
      <c r="E149" s="38"/>
      <c r="F149" s="38"/>
    </row>
    <row r="150" spans="2:6">
      <c r="B150" s="23" t="s">
        <v>104</v>
      </c>
      <c r="C150" s="38">
        <v>1444.41</v>
      </c>
      <c r="D150" s="38">
        <v>1444.41</v>
      </c>
      <c r="E150" s="38"/>
      <c r="F150" s="38"/>
    </row>
    <row r="151" spans="2:6">
      <c r="B151" s="23" t="s">
        <v>105</v>
      </c>
      <c r="C151" s="38">
        <v>0.1</v>
      </c>
      <c r="D151" s="38">
        <v>0.1</v>
      </c>
      <c r="E151" s="38"/>
      <c r="F151" s="38"/>
    </row>
    <row r="152" spans="2:6">
      <c r="B152" s="23" t="s">
        <v>106</v>
      </c>
      <c r="C152" s="38">
        <v>0</v>
      </c>
      <c r="D152" s="38">
        <v>0</v>
      </c>
      <c r="E152" s="38"/>
      <c r="F152" s="38"/>
    </row>
    <row r="153" spans="2:6">
      <c r="B153" s="23" t="s">
        <v>107</v>
      </c>
      <c r="C153" s="38">
        <v>686831.12</v>
      </c>
      <c r="D153" s="38">
        <v>686831.12</v>
      </c>
      <c r="E153" s="38"/>
      <c r="F153" s="38"/>
    </row>
    <row r="154" spans="2:6">
      <c r="B154" s="23" t="s">
        <v>108</v>
      </c>
      <c r="C154" s="38">
        <v>0.62</v>
      </c>
      <c r="D154" s="38">
        <v>0.62</v>
      </c>
      <c r="E154" s="38"/>
      <c r="F154" s="38"/>
    </row>
    <row r="155" spans="2:6">
      <c r="B155" s="23" t="s">
        <v>109</v>
      </c>
      <c r="C155" s="38">
        <v>-1</v>
      </c>
      <c r="D155" s="38">
        <v>-1</v>
      </c>
      <c r="E155" s="38"/>
      <c r="F155" s="38"/>
    </row>
    <row r="156" spans="2:6">
      <c r="B156" s="23" t="s">
        <v>110</v>
      </c>
      <c r="C156" s="38">
        <v>0.38</v>
      </c>
      <c r="D156" s="38">
        <v>0.38</v>
      </c>
      <c r="E156" s="38"/>
      <c r="F156" s="38"/>
    </row>
    <row r="157" spans="2:6">
      <c r="B157" s="23" t="s">
        <v>111</v>
      </c>
      <c r="C157" s="38">
        <v>1375.9</v>
      </c>
      <c r="D157" s="38">
        <v>1375.9</v>
      </c>
      <c r="E157" s="38"/>
      <c r="F157" s="38"/>
    </row>
    <row r="158" spans="2:6">
      <c r="B158" s="23" t="s">
        <v>112</v>
      </c>
      <c r="C158" s="38">
        <v>0</v>
      </c>
      <c r="D158" s="38">
        <v>0</v>
      </c>
      <c r="E158" s="38"/>
      <c r="F158" s="38"/>
    </row>
    <row r="159" spans="2:6">
      <c r="B159" s="23" t="s">
        <v>113</v>
      </c>
      <c r="C159" s="38">
        <v>56995.53</v>
      </c>
      <c r="D159" s="38">
        <v>56995.53</v>
      </c>
      <c r="E159" s="38"/>
      <c r="F159" s="38"/>
    </row>
    <row r="160" spans="2:6">
      <c r="B160" s="23" t="s">
        <v>114</v>
      </c>
      <c r="C160" s="38">
        <v>0.02</v>
      </c>
      <c r="D160" s="38">
        <v>0.02</v>
      </c>
      <c r="E160" s="38"/>
      <c r="F160" s="38"/>
    </row>
    <row r="161" spans="2:6">
      <c r="B161" s="23" t="s">
        <v>115</v>
      </c>
      <c r="C161" s="38">
        <v>1557.61</v>
      </c>
      <c r="D161" s="38">
        <v>1557.61</v>
      </c>
      <c r="E161" s="38"/>
      <c r="F161" s="38"/>
    </row>
    <row r="162" spans="2:6">
      <c r="B162" s="23" t="s">
        <v>116</v>
      </c>
      <c r="C162" s="38">
        <v>642.69000000000005</v>
      </c>
      <c r="D162" s="38">
        <v>642.69000000000005</v>
      </c>
      <c r="E162" s="38"/>
      <c r="F162" s="38"/>
    </row>
    <row r="163" spans="2:6">
      <c r="B163" s="23" t="s">
        <v>117</v>
      </c>
      <c r="C163" s="38">
        <v>947.13</v>
      </c>
      <c r="D163" s="38">
        <v>947.13</v>
      </c>
      <c r="E163" s="38"/>
      <c r="F163" s="38"/>
    </row>
    <row r="164" spans="2:6">
      <c r="B164" s="23" t="s">
        <v>118</v>
      </c>
      <c r="C164" s="38">
        <v>5535.5</v>
      </c>
      <c r="D164" s="38">
        <v>5535.5</v>
      </c>
      <c r="E164" s="38"/>
      <c r="F164" s="38"/>
    </row>
    <row r="165" spans="2:6">
      <c r="B165" s="23" t="s">
        <v>119</v>
      </c>
      <c r="C165" s="38">
        <v>2658.14</v>
      </c>
      <c r="D165" s="38">
        <v>2658.14</v>
      </c>
      <c r="E165" s="38"/>
      <c r="F165" s="38"/>
    </row>
    <row r="166" spans="2:6">
      <c r="B166" s="23" t="s">
        <v>120</v>
      </c>
      <c r="C166" s="38">
        <v>29829.08</v>
      </c>
      <c r="D166" s="38">
        <v>29829.08</v>
      </c>
      <c r="E166" s="38"/>
      <c r="F166" s="38"/>
    </row>
    <row r="167" spans="2:6">
      <c r="B167" s="23" t="s">
        <v>121</v>
      </c>
      <c r="C167" s="38">
        <v>310877.21999999997</v>
      </c>
      <c r="D167" s="38">
        <v>310877.21999999997</v>
      </c>
      <c r="E167" s="38"/>
      <c r="F167" s="38"/>
    </row>
    <row r="168" spans="2:6">
      <c r="B168" s="23" t="s">
        <v>122</v>
      </c>
      <c r="C168" s="38">
        <v>20501.330000000002</v>
      </c>
      <c r="D168" s="38">
        <v>20501.330000000002</v>
      </c>
      <c r="E168" s="38"/>
      <c r="F168" s="38"/>
    </row>
    <row r="169" spans="2:6">
      <c r="B169" s="23" t="s">
        <v>123</v>
      </c>
      <c r="C169" s="38">
        <v>0.01</v>
      </c>
      <c r="D169" s="38">
        <v>0.01</v>
      </c>
      <c r="E169" s="38"/>
      <c r="F169" s="38"/>
    </row>
    <row r="170" spans="2:6">
      <c r="B170" s="23" t="s">
        <v>124</v>
      </c>
      <c r="C170" s="38">
        <v>-0.1</v>
      </c>
      <c r="D170" s="38">
        <v>-0.1</v>
      </c>
      <c r="E170" s="38"/>
      <c r="F170" s="38"/>
    </row>
    <row r="171" spans="2:6">
      <c r="B171" s="23" t="s">
        <v>125</v>
      </c>
      <c r="C171" s="38">
        <v>105.72</v>
      </c>
      <c r="D171" s="38">
        <v>105.72</v>
      </c>
      <c r="E171" s="38"/>
      <c r="F171" s="38"/>
    </row>
    <row r="172" spans="2:6">
      <c r="B172" s="27"/>
      <c r="C172" s="36"/>
      <c r="D172" s="36"/>
      <c r="E172" s="36"/>
      <c r="F172" s="36"/>
    </row>
    <row r="173" spans="2:6" ht="16.5" customHeight="1">
      <c r="C173" s="30">
        <f>SUM(C147:C172)</f>
        <v>1153557.3199999998</v>
      </c>
      <c r="D173" s="30">
        <f>SUM(D147:D172)</f>
        <v>1153557.3199999998</v>
      </c>
      <c r="E173" s="30">
        <f>SUM(E172:E172)</f>
        <v>0</v>
      </c>
      <c r="F173" s="30">
        <f>SUM(F172:F172)</f>
        <v>0</v>
      </c>
    </row>
    <row r="176" spans="2:6" ht="20.25" customHeight="1">
      <c r="B176" s="57" t="s">
        <v>126</v>
      </c>
      <c r="C176" s="58" t="s">
        <v>9</v>
      </c>
      <c r="D176" s="22" t="s">
        <v>127</v>
      </c>
      <c r="E176" s="22" t="s">
        <v>98</v>
      </c>
    </row>
    <row r="177" spans="2:5">
      <c r="B177" s="43" t="s">
        <v>34</v>
      </c>
      <c r="C177" s="66"/>
      <c r="D177" s="67"/>
      <c r="E177" s="68"/>
    </row>
    <row r="178" spans="2:5">
      <c r="B178" s="69"/>
      <c r="C178" s="70"/>
      <c r="D178" s="71"/>
      <c r="E178" s="72"/>
    </row>
    <row r="179" spans="2:5" ht="16.5" customHeight="1">
      <c r="C179" s="22">
        <f>SUM(C178:C178)</f>
        <v>0</v>
      </c>
      <c r="D179" s="149"/>
      <c r="E179" s="150"/>
    </row>
    <row r="182" spans="2:5" ht="27.75" customHeight="1">
      <c r="B182" s="57" t="s">
        <v>128</v>
      </c>
      <c r="C182" s="58" t="s">
        <v>9</v>
      </c>
      <c r="D182" s="22" t="s">
        <v>127</v>
      </c>
      <c r="E182" s="22" t="s">
        <v>98</v>
      </c>
    </row>
    <row r="183" spans="2:5">
      <c r="B183" s="43" t="s">
        <v>34</v>
      </c>
      <c r="C183" s="66"/>
      <c r="D183" s="67"/>
      <c r="E183" s="68"/>
    </row>
    <row r="184" spans="2:5">
      <c r="B184" s="69"/>
      <c r="C184" s="70"/>
      <c r="D184" s="71"/>
      <c r="E184" s="72"/>
    </row>
    <row r="185" spans="2:5" ht="15" customHeight="1">
      <c r="C185" s="22">
        <f>SUM(C184:C184)</f>
        <v>0</v>
      </c>
      <c r="D185" s="149"/>
      <c r="E185" s="150"/>
    </row>
    <row r="187" spans="2:5" ht="24" customHeight="1">
      <c r="B187" s="57" t="s">
        <v>129</v>
      </c>
      <c r="C187" s="58" t="s">
        <v>9</v>
      </c>
      <c r="D187" s="22" t="s">
        <v>127</v>
      </c>
      <c r="E187" s="22" t="s">
        <v>98</v>
      </c>
    </row>
    <row r="188" spans="2:5">
      <c r="B188" s="43" t="s">
        <v>34</v>
      </c>
      <c r="C188" s="66"/>
      <c r="D188" s="67"/>
      <c r="E188" s="68"/>
    </row>
    <row r="189" spans="2:5">
      <c r="B189" s="69"/>
      <c r="C189" s="70"/>
      <c r="D189" s="71"/>
      <c r="E189" s="72"/>
    </row>
    <row r="190" spans="2:5" ht="16.5" customHeight="1">
      <c r="C190" s="22">
        <f>SUM(C189:C189)</f>
        <v>0</v>
      </c>
      <c r="D190" s="149"/>
      <c r="E190" s="150"/>
    </row>
    <row r="192" spans="2:5" ht="24" customHeight="1">
      <c r="B192" s="57" t="s">
        <v>130</v>
      </c>
      <c r="C192" s="58" t="s">
        <v>9</v>
      </c>
      <c r="D192" s="73" t="s">
        <v>127</v>
      </c>
      <c r="E192" s="73" t="s">
        <v>39</v>
      </c>
    </row>
    <row r="193" spans="2:5">
      <c r="B193" s="23" t="s">
        <v>131</v>
      </c>
      <c r="C193" s="56">
        <v>8505</v>
      </c>
      <c r="D193" s="25">
        <v>0</v>
      </c>
      <c r="E193" s="25">
        <v>0</v>
      </c>
    </row>
    <row r="194" spans="2:5">
      <c r="B194" s="27"/>
      <c r="C194" s="74"/>
      <c r="D194" s="75">
        <v>0</v>
      </c>
      <c r="E194" s="75">
        <v>0</v>
      </c>
    </row>
    <row r="195" spans="2:5" ht="18.75" customHeight="1">
      <c r="C195" s="30">
        <f>SUM(C193:C194)</f>
        <v>8505</v>
      </c>
      <c r="D195" s="149"/>
      <c r="E195" s="150"/>
    </row>
    <row r="196" spans="2:5">
      <c r="C196" s="34"/>
    </row>
    <row r="197" spans="2:5">
      <c r="B197" s="15" t="s">
        <v>132</v>
      </c>
      <c r="C197" s="34"/>
    </row>
    <row r="198" spans="2:5">
      <c r="B198" s="15"/>
      <c r="C198" s="34"/>
    </row>
    <row r="199" spans="2:5">
      <c r="B199" s="15" t="s">
        <v>133</v>
      </c>
      <c r="C199" s="34"/>
    </row>
    <row r="200" spans="2:5">
      <c r="C200" s="34"/>
    </row>
    <row r="201" spans="2:5" ht="24" customHeight="1">
      <c r="B201" s="76" t="s">
        <v>134</v>
      </c>
      <c r="C201" s="77" t="s">
        <v>9</v>
      </c>
      <c r="D201" s="22" t="s">
        <v>135</v>
      </c>
      <c r="E201" s="22" t="s">
        <v>39</v>
      </c>
    </row>
    <row r="202" spans="2:5" ht="15">
      <c r="B202" s="32" t="s">
        <v>136</v>
      </c>
      <c r="C202" s="78">
        <v>80</v>
      </c>
      <c r="D202" s="79"/>
      <c r="E202" s="79"/>
    </row>
    <row r="203" spans="2:5" ht="15">
      <c r="B203" s="23" t="s">
        <v>137</v>
      </c>
      <c r="C203" s="78">
        <v>12532000</v>
      </c>
      <c r="D203" s="54"/>
      <c r="E203" s="54"/>
    </row>
    <row r="204" spans="2:5" ht="15">
      <c r="B204" s="23" t="s">
        <v>138</v>
      </c>
      <c r="C204" s="78">
        <v>2620516.6</v>
      </c>
      <c r="D204" s="54"/>
      <c r="E204" s="54"/>
    </row>
    <row r="205" spans="2:5" ht="15">
      <c r="B205" s="23" t="s">
        <v>139</v>
      </c>
      <c r="C205" s="78">
        <v>35645634.75</v>
      </c>
      <c r="D205" s="54"/>
      <c r="E205" s="54"/>
    </row>
    <row r="206" spans="2:5" ht="15">
      <c r="B206" s="23" t="s">
        <v>140</v>
      </c>
      <c r="C206" s="78">
        <v>2545711.94</v>
      </c>
      <c r="D206" s="54"/>
      <c r="E206" s="54"/>
    </row>
    <row r="207" spans="2:5" ht="15">
      <c r="B207" s="23" t="s">
        <v>141</v>
      </c>
      <c r="C207" s="78">
        <v>580848.52</v>
      </c>
      <c r="D207" s="54"/>
      <c r="E207" s="54"/>
    </row>
    <row r="208" spans="2:5" ht="15">
      <c r="B208" s="23" t="s">
        <v>142</v>
      </c>
      <c r="C208" s="78">
        <v>15000</v>
      </c>
      <c r="D208" s="54"/>
      <c r="E208" s="54"/>
    </row>
    <row r="209" spans="2:5">
      <c r="B209" s="27"/>
      <c r="C209" s="36"/>
      <c r="D209" s="80"/>
      <c r="E209" s="80"/>
    </row>
    <row r="210" spans="2:5" ht="15.75" customHeight="1">
      <c r="C210" s="30">
        <f>SUM(C202:C209)</f>
        <v>53939791.810000002</v>
      </c>
      <c r="D210" s="149"/>
      <c r="E210" s="150"/>
    </row>
    <row r="213" spans="2:5" ht="24.75" customHeight="1">
      <c r="B213" s="76" t="s">
        <v>143</v>
      </c>
      <c r="C213" s="81" t="s">
        <v>9</v>
      </c>
      <c r="D213" s="22" t="s">
        <v>135</v>
      </c>
      <c r="E213" s="22" t="s">
        <v>39</v>
      </c>
    </row>
    <row r="214" spans="2:5" ht="15">
      <c r="B214" s="32" t="s">
        <v>144</v>
      </c>
      <c r="C214" s="78" t="s">
        <v>145</v>
      </c>
      <c r="D214" s="79"/>
      <c r="E214" s="79"/>
    </row>
    <row r="215" spans="2:5">
      <c r="B215" s="27"/>
      <c r="C215" s="80"/>
      <c r="D215" s="80"/>
      <c r="E215" s="80"/>
    </row>
    <row r="216" spans="2:5" ht="16.5" customHeight="1">
      <c r="C216" s="30">
        <f>SUM(C214:C215)</f>
        <v>0</v>
      </c>
      <c r="D216" s="149"/>
      <c r="E216" s="150"/>
    </row>
    <row r="219" spans="2:5">
      <c r="B219" s="15" t="s">
        <v>146</v>
      </c>
    </row>
    <row r="221" spans="2:5" ht="26.25" customHeight="1">
      <c r="B221" s="76" t="s">
        <v>147</v>
      </c>
      <c r="C221" s="81" t="s">
        <v>9</v>
      </c>
      <c r="D221" s="22" t="s">
        <v>148</v>
      </c>
      <c r="E221" s="22" t="s">
        <v>149</v>
      </c>
    </row>
    <row r="222" spans="2:5">
      <c r="B222" s="32" t="s">
        <v>150</v>
      </c>
      <c r="C222" s="54">
        <v>7820384.1799999997</v>
      </c>
      <c r="D222" s="54">
        <v>23.9495</v>
      </c>
      <c r="E222" s="79">
        <v>0</v>
      </c>
    </row>
    <row r="223" spans="2:5">
      <c r="B223" s="23" t="s">
        <v>151</v>
      </c>
      <c r="C223" s="54">
        <v>14633.34</v>
      </c>
      <c r="D223" s="54">
        <v>4.48E-2</v>
      </c>
      <c r="E223" s="54"/>
    </row>
    <row r="224" spans="2:5">
      <c r="B224" s="23" t="s">
        <v>152</v>
      </c>
      <c r="C224" s="54">
        <v>656176.56000000006</v>
      </c>
      <c r="D224" s="54">
        <v>2.0095000000000001</v>
      </c>
      <c r="E224" s="54"/>
    </row>
    <row r="225" spans="2:5">
      <c r="B225" s="23" t="s">
        <v>153</v>
      </c>
      <c r="C225" s="54">
        <v>7463734.1299999999</v>
      </c>
      <c r="D225" s="54">
        <v>22.857299999999999</v>
      </c>
      <c r="E225" s="54"/>
    </row>
    <row r="226" spans="2:5">
      <c r="B226" s="23" t="s">
        <v>154</v>
      </c>
      <c r="C226" s="54">
        <v>2357544.14</v>
      </c>
      <c r="D226" s="54">
        <v>7.2199</v>
      </c>
      <c r="E226" s="54"/>
    </row>
    <row r="227" spans="2:5">
      <c r="B227" s="23" t="s">
        <v>155</v>
      </c>
      <c r="C227" s="54">
        <v>258838.04</v>
      </c>
      <c r="D227" s="54">
        <v>0.79269999999999996</v>
      </c>
      <c r="E227" s="54"/>
    </row>
    <row r="228" spans="2:5">
      <c r="B228" s="23" t="s">
        <v>156</v>
      </c>
      <c r="C228" s="54">
        <v>1009679.59</v>
      </c>
      <c r="D228" s="54">
        <v>3.0920999999999998</v>
      </c>
      <c r="E228" s="54"/>
    </row>
    <row r="229" spans="2:5">
      <c r="B229" s="23" t="s">
        <v>157</v>
      </c>
      <c r="C229" s="54">
        <v>4982313.49</v>
      </c>
      <c r="D229" s="54">
        <v>15.258100000000001</v>
      </c>
      <c r="E229" s="54"/>
    </row>
    <row r="230" spans="2:5">
      <c r="B230" s="23" t="s">
        <v>158</v>
      </c>
      <c r="C230" s="54">
        <v>64471</v>
      </c>
      <c r="D230" s="54">
        <v>0.19739999999999999</v>
      </c>
      <c r="E230" s="54"/>
    </row>
    <row r="231" spans="2:5">
      <c r="B231" s="23" t="s">
        <v>159</v>
      </c>
      <c r="C231" s="54">
        <v>3133530.46</v>
      </c>
      <c r="D231" s="54">
        <v>9.5962999999999994</v>
      </c>
      <c r="E231" s="54"/>
    </row>
    <row r="232" spans="2:5">
      <c r="B232" s="23" t="s">
        <v>160</v>
      </c>
      <c r="C232" s="54">
        <v>7237.56</v>
      </c>
      <c r="D232" s="54">
        <v>2.2200000000000001E-2</v>
      </c>
      <c r="E232" s="54"/>
    </row>
    <row r="233" spans="2:5">
      <c r="B233" s="23" t="s">
        <v>161</v>
      </c>
      <c r="C233" s="54">
        <v>18816.82</v>
      </c>
      <c r="D233" s="54">
        <v>5.7599999999999998E-2</v>
      </c>
      <c r="E233" s="54"/>
    </row>
    <row r="234" spans="2:5">
      <c r="B234" s="23" t="s">
        <v>162</v>
      </c>
      <c r="C234" s="54">
        <v>28959.9</v>
      </c>
      <c r="D234" s="54">
        <v>8.8700000000000001E-2</v>
      </c>
      <c r="E234" s="54"/>
    </row>
    <row r="235" spans="2:5">
      <c r="B235" s="23" t="s">
        <v>163</v>
      </c>
      <c r="C235" s="54">
        <v>41945.29</v>
      </c>
      <c r="D235" s="54">
        <v>0.1285</v>
      </c>
      <c r="E235" s="54"/>
    </row>
    <row r="236" spans="2:5">
      <c r="B236" s="23" t="s">
        <v>164</v>
      </c>
      <c r="C236" s="54">
        <v>10210</v>
      </c>
      <c r="D236" s="54">
        <v>3.1300000000000001E-2</v>
      </c>
      <c r="E236" s="54"/>
    </row>
    <row r="237" spans="2:5">
      <c r="B237" s="23" t="s">
        <v>165</v>
      </c>
      <c r="C237" s="54">
        <v>29549.73</v>
      </c>
      <c r="D237" s="54">
        <v>9.0499999999999997E-2</v>
      </c>
      <c r="E237" s="54"/>
    </row>
    <row r="238" spans="2:5">
      <c r="B238" s="23" t="s">
        <v>166</v>
      </c>
      <c r="C238" s="54">
        <v>216.92</v>
      </c>
      <c r="D238" s="54">
        <v>6.9999999999999999E-4</v>
      </c>
      <c r="E238" s="54"/>
    </row>
    <row r="239" spans="2:5">
      <c r="B239" s="23" t="s">
        <v>167</v>
      </c>
      <c r="C239" s="54">
        <v>626.92999999999995</v>
      </c>
      <c r="D239" s="54">
        <v>1.9E-3</v>
      </c>
      <c r="E239" s="54"/>
    </row>
    <row r="240" spans="2:5">
      <c r="B240" s="23" t="s">
        <v>168</v>
      </c>
      <c r="C240" s="54">
        <v>586090</v>
      </c>
      <c r="D240" s="54">
        <v>1.7948999999999999</v>
      </c>
      <c r="E240" s="54"/>
    </row>
    <row r="241" spans="2:5">
      <c r="B241" s="23" t="s">
        <v>169</v>
      </c>
      <c r="C241" s="54">
        <v>3073.9</v>
      </c>
      <c r="D241" s="54">
        <v>9.4000000000000004E-3</v>
      </c>
      <c r="E241" s="54"/>
    </row>
    <row r="242" spans="2:5">
      <c r="B242" s="23" t="s">
        <v>170</v>
      </c>
      <c r="C242" s="54">
        <v>320910.34999999998</v>
      </c>
      <c r="D242" s="54">
        <v>0.98280000000000001</v>
      </c>
      <c r="E242" s="54"/>
    </row>
    <row r="243" spans="2:5">
      <c r="B243" s="23" t="s">
        <v>171</v>
      </c>
      <c r="C243" s="54">
        <v>198499.05</v>
      </c>
      <c r="D243" s="54">
        <v>0.6079</v>
      </c>
      <c r="E243" s="54"/>
    </row>
    <row r="244" spans="2:5">
      <c r="B244" s="23" t="s">
        <v>172</v>
      </c>
      <c r="C244" s="54">
        <v>1894.55</v>
      </c>
      <c r="D244" s="54">
        <v>5.7999999999999996E-3</v>
      </c>
      <c r="E244" s="54"/>
    </row>
    <row r="245" spans="2:5">
      <c r="B245" s="23" t="s">
        <v>173</v>
      </c>
      <c r="C245" s="54">
        <v>1953.43</v>
      </c>
      <c r="D245" s="54">
        <v>6.0000000000000001E-3</v>
      </c>
      <c r="E245" s="54"/>
    </row>
    <row r="246" spans="2:5">
      <c r="B246" s="23" t="s">
        <v>174</v>
      </c>
      <c r="C246" s="54">
        <v>14390</v>
      </c>
      <c r="D246" s="54">
        <v>4.41E-2</v>
      </c>
      <c r="E246" s="54"/>
    </row>
    <row r="247" spans="2:5">
      <c r="B247" s="23" t="s">
        <v>175</v>
      </c>
      <c r="C247" s="54">
        <v>7265.39</v>
      </c>
      <c r="D247" s="54">
        <v>2.2200000000000001E-2</v>
      </c>
      <c r="E247" s="54"/>
    </row>
    <row r="248" spans="2:5">
      <c r="B248" s="23" t="s">
        <v>176</v>
      </c>
      <c r="C248" s="54">
        <v>199</v>
      </c>
      <c r="D248" s="54">
        <v>5.9999999999999995E-4</v>
      </c>
      <c r="E248" s="54"/>
    </row>
    <row r="249" spans="2:5">
      <c r="B249" s="23" t="s">
        <v>177</v>
      </c>
      <c r="C249" s="54">
        <v>312540</v>
      </c>
      <c r="D249" s="54">
        <v>0.95709999999999995</v>
      </c>
      <c r="E249" s="54"/>
    </row>
    <row r="250" spans="2:5">
      <c r="B250" s="23" t="s">
        <v>178</v>
      </c>
      <c r="C250" s="54">
        <v>42410</v>
      </c>
      <c r="D250" s="54">
        <v>0.12989999999999999</v>
      </c>
      <c r="E250" s="54"/>
    </row>
    <row r="251" spans="2:5">
      <c r="B251" s="23" t="s">
        <v>179</v>
      </c>
      <c r="C251" s="54">
        <v>80662.490000000005</v>
      </c>
      <c r="D251" s="54">
        <v>0.247</v>
      </c>
      <c r="E251" s="54"/>
    </row>
    <row r="252" spans="2:5">
      <c r="B252" s="23" t="s">
        <v>180</v>
      </c>
      <c r="C252" s="54">
        <v>20384</v>
      </c>
      <c r="D252" s="54">
        <v>6.2399999999999997E-2</v>
      </c>
      <c r="E252" s="54"/>
    </row>
    <row r="253" spans="2:5">
      <c r="B253" s="23" t="s">
        <v>181</v>
      </c>
      <c r="C253" s="54">
        <v>186165.3</v>
      </c>
      <c r="D253" s="54">
        <v>0.57010000000000005</v>
      </c>
      <c r="E253" s="54"/>
    </row>
    <row r="254" spans="2:5">
      <c r="B254" s="23" t="s">
        <v>182</v>
      </c>
      <c r="C254" s="54">
        <v>2563.23</v>
      </c>
      <c r="D254" s="54">
        <v>7.7999999999999996E-3</v>
      </c>
      <c r="E254" s="54"/>
    </row>
    <row r="255" spans="2:5">
      <c r="B255" s="23" t="s">
        <v>183</v>
      </c>
      <c r="C255" s="54">
        <v>3598.32</v>
      </c>
      <c r="D255" s="54">
        <v>1.0999999999999999E-2</v>
      </c>
      <c r="E255" s="54"/>
    </row>
    <row r="256" spans="2:5">
      <c r="B256" s="23" t="s">
        <v>184</v>
      </c>
      <c r="C256" s="54">
        <v>37868.800000000003</v>
      </c>
      <c r="D256" s="54">
        <v>0.11600000000000001</v>
      </c>
      <c r="E256" s="54"/>
    </row>
    <row r="257" spans="2:5">
      <c r="B257" s="23" t="s">
        <v>185</v>
      </c>
      <c r="C257" s="54">
        <v>24360</v>
      </c>
      <c r="D257" s="54">
        <v>7.46E-2</v>
      </c>
      <c r="E257" s="54"/>
    </row>
    <row r="258" spans="2:5">
      <c r="B258" s="23" t="s">
        <v>186</v>
      </c>
      <c r="C258" s="54">
        <v>232347.34</v>
      </c>
      <c r="D258" s="54">
        <v>0.71160000000000001</v>
      </c>
      <c r="E258" s="54"/>
    </row>
    <row r="259" spans="2:5">
      <c r="B259" s="23" t="s">
        <v>187</v>
      </c>
      <c r="C259" s="54">
        <v>273674.03999999998</v>
      </c>
      <c r="D259" s="54">
        <v>0.83809999999999996</v>
      </c>
      <c r="E259" s="54"/>
    </row>
    <row r="260" spans="2:5">
      <c r="B260" s="23" t="s">
        <v>188</v>
      </c>
      <c r="C260" s="54">
        <v>189017.02</v>
      </c>
      <c r="D260" s="54">
        <v>0.57889999999999997</v>
      </c>
      <c r="E260" s="54"/>
    </row>
    <row r="261" spans="2:5">
      <c r="B261" s="23" t="s">
        <v>189</v>
      </c>
      <c r="C261" s="54">
        <v>277767.21999999997</v>
      </c>
      <c r="D261" s="54">
        <v>0.85060000000000002</v>
      </c>
      <c r="E261" s="54"/>
    </row>
    <row r="262" spans="2:5">
      <c r="B262" s="23" t="s">
        <v>190</v>
      </c>
      <c r="C262" s="54">
        <v>67343.08</v>
      </c>
      <c r="D262" s="54">
        <v>0.20619999999999999</v>
      </c>
      <c r="E262" s="54"/>
    </row>
    <row r="263" spans="2:5">
      <c r="B263" s="23" t="s">
        <v>191</v>
      </c>
      <c r="C263" s="54">
        <v>71450.539999999994</v>
      </c>
      <c r="D263" s="54">
        <v>0.21879999999999999</v>
      </c>
      <c r="E263" s="54"/>
    </row>
    <row r="264" spans="2:5">
      <c r="B264" s="23" t="s">
        <v>192</v>
      </c>
      <c r="C264" s="54">
        <v>77774.399999999994</v>
      </c>
      <c r="D264" s="54">
        <v>0.2382</v>
      </c>
      <c r="E264" s="54"/>
    </row>
    <row r="265" spans="2:5">
      <c r="B265" s="23" t="s">
        <v>193</v>
      </c>
      <c r="C265" s="54">
        <v>427251.64</v>
      </c>
      <c r="D265" s="54">
        <v>1.3084</v>
      </c>
      <c r="E265" s="54"/>
    </row>
    <row r="266" spans="2:5">
      <c r="B266" s="23" t="s">
        <v>194</v>
      </c>
      <c r="C266" s="54">
        <v>254034.39</v>
      </c>
      <c r="D266" s="54">
        <v>0.77800000000000002</v>
      </c>
      <c r="E266" s="54"/>
    </row>
    <row r="267" spans="2:5">
      <c r="B267" s="23" t="s">
        <v>195</v>
      </c>
      <c r="C267" s="54">
        <v>88557.98</v>
      </c>
      <c r="D267" s="54">
        <v>0.2712</v>
      </c>
      <c r="E267" s="54"/>
    </row>
    <row r="268" spans="2:5">
      <c r="B268" s="23" t="s">
        <v>196</v>
      </c>
      <c r="C268" s="54">
        <v>5920</v>
      </c>
      <c r="D268" s="54">
        <v>1.8100000000000002E-2</v>
      </c>
      <c r="E268" s="54"/>
    </row>
    <row r="269" spans="2:5">
      <c r="B269" s="23" t="s">
        <v>197</v>
      </c>
      <c r="C269" s="54">
        <v>78238.080000000002</v>
      </c>
      <c r="D269" s="54">
        <v>0.23960000000000001</v>
      </c>
      <c r="E269" s="54"/>
    </row>
    <row r="270" spans="2:5">
      <c r="B270" s="23" t="s">
        <v>198</v>
      </c>
      <c r="C270" s="54">
        <v>72005.42</v>
      </c>
      <c r="D270" s="54">
        <v>0.2205</v>
      </c>
      <c r="E270" s="54"/>
    </row>
    <row r="271" spans="2:5">
      <c r="B271" s="23" t="s">
        <v>199</v>
      </c>
      <c r="C271" s="54">
        <v>53413.120000000003</v>
      </c>
      <c r="D271" s="54">
        <v>0.1636</v>
      </c>
      <c r="E271" s="54"/>
    </row>
    <row r="272" spans="2:5">
      <c r="B272" s="23" t="s">
        <v>200</v>
      </c>
      <c r="C272" s="54">
        <v>271992.33</v>
      </c>
      <c r="D272" s="54">
        <v>0.83299999999999996</v>
      </c>
      <c r="E272" s="54"/>
    </row>
    <row r="273" spans="2:7">
      <c r="B273" s="23" t="s">
        <v>201</v>
      </c>
      <c r="C273" s="54">
        <v>3055</v>
      </c>
      <c r="D273" s="54">
        <v>9.4000000000000004E-3</v>
      </c>
      <c r="E273" s="54"/>
    </row>
    <row r="274" spans="2:7">
      <c r="B274" s="23" t="s">
        <v>202</v>
      </c>
      <c r="C274" s="54">
        <v>449938.57</v>
      </c>
      <c r="D274" s="54">
        <v>1.3778999999999999</v>
      </c>
      <c r="E274" s="54"/>
    </row>
    <row r="275" spans="2:7">
      <c r="B275" s="23" t="s">
        <v>203</v>
      </c>
      <c r="C275" s="54">
        <v>16134.8</v>
      </c>
      <c r="D275" s="54">
        <v>4.9399999999999999E-2</v>
      </c>
      <c r="E275" s="54"/>
    </row>
    <row r="276" spans="2:7">
      <c r="B276" s="23"/>
      <c r="C276" s="54"/>
      <c r="D276" s="54"/>
      <c r="E276" s="54"/>
    </row>
    <row r="277" spans="2:7">
      <c r="B277" s="27"/>
      <c r="C277" s="80"/>
      <c r="D277" s="80"/>
      <c r="E277" s="80">
        <v>0</v>
      </c>
    </row>
    <row r="278" spans="2:7" ht="15.75" customHeight="1">
      <c r="C278" s="30">
        <f>SUM(C222:C277)</f>
        <v>32653610.859999996</v>
      </c>
      <c r="D278" s="30">
        <f>SUM(D222:D277)</f>
        <v>100.00010000000002</v>
      </c>
      <c r="E278" s="22"/>
    </row>
    <row r="282" spans="2:7">
      <c r="B282" s="15" t="s">
        <v>204</v>
      </c>
    </row>
    <row r="284" spans="2:7" ht="28.5" customHeight="1">
      <c r="B284" s="57" t="s">
        <v>205</v>
      </c>
      <c r="C284" s="81" t="s">
        <v>46</v>
      </c>
      <c r="D284" s="22" t="s">
        <v>47</v>
      </c>
      <c r="E284" s="22" t="s">
        <v>206</v>
      </c>
      <c r="F284" s="82" t="s">
        <v>10</v>
      </c>
      <c r="G284" s="58" t="s">
        <v>127</v>
      </c>
    </row>
    <row r="285" spans="2:7" ht="15">
      <c r="B285" s="83" t="s">
        <v>207</v>
      </c>
      <c r="C285" s="78">
        <v>-172052.63</v>
      </c>
      <c r="D285" s="78">
        <v>-172052.63</v>
      </c>
      <c r="E285" s="78">
        <v>0</v>
      </c>
      <c r="F285" s="56">
        <v>0</v>
      </c>
      <c r="G285" s="84">
        <v>0</v>
      </c>
    </row>
    <row r="286" spans="2:7" ht="15">
      <c r="B286" s="85" t="s">
        <v>208</v>
      </c>
      <c r="C286" s="78">
        <v>0</v>
      </c>
      <c r="D286" s="78">
        <v>600000</v>
      </c>
      <c r="E286" s="78">
        <v>600000</v>
      </c>
      <c r="F286" s="24"/>
      <c r="G286" s="46"/>
    </row>
    <row r="287" spans="2:7" ht="15">
      <c r="B287" s="85" t="s">
        <v>209</v>
      </c>
      <c r="C287" s="78">
        <v>3831572.56</v>
      </c>
      <c r="D287" s="78">
        <v>0</v>
      </c>
      <c r="E287" s="78">
        <v>-3831572.56</v>
      </c>
      <c r="F287" s="24">
        <v>0</v>
      </c>
      <c r="G287" s="46"/>
    </row>
    <row r="288" spans="2:7" ht="15">
      <c r="B288" s="85" t="s">
        <v>210</v>
      </c>
      <c r="C288" s="78">
        <v>16197122.98</v>
      </c>
      <c r="D288" s="78">
        <v>20028695.539999999</v>
      </c>
      <c r="E288" s="78">
        <v>3831572.56</v>
      </c>
      <c r="F288" s="24">
        <v>0</v>
      </c>
      <c r="G288" s="46"/>
    </row>
    <row r="289" spans="2:7" ht="15">
      <c r="B289" s="85" t="s">
        <v>211</v>
      </c>
      <c r="C289" s="78">
        <v>18476648.710000001</v>
      </c>
      <c r="D289" s="78">
        <v>18476648.710000001</v>
      </c>
      <c r="E289" s="78">
        <v>0</v>
      </c>
      <c r="F289" s="24">
        <v>0</v>
      </c>
      <c r="G289" s="46"/>
    </row>
    <row r="290" spans="2:7" ht="15">
      <c r="B290" s="85" t="s">
        <v>212</v>
      </c>
      <c r="C290" s="78">
        <v>10892665</v>
      </c>
      <c r="D290" s="78">
        <v>10892665</v>
      </c>
      <c r="E290" s="78">
        <v>0</v>
      </c>
      <c r="F290" s="24">
        <v>0</v>
      </c>
      <c r="G290" s="46"/>
    </row>
    <row r="291" spans="2:7" ht="15">
      <c r="B291" s="85" t="s">
        <v>213</v>
      </c>
      <c r="C291" s="78">
        <v>40000000</v>
      </c>
      <c r="D291" s="78">
        <v>40000000</v>
      </c>
      <c r="E291" s="78">
        <v>0</v>
      </c>
      <c r="F291" s="24">
        <v>0</v>
      </c>
      <c r="G291" s="46"/>
    </row>
    <row r="292" spans="2:7" ht="15">
      <c r="B292" s="85" t="s">
        <v>214</v>
      </c>
      <c r="C292" s="78">
        <v>-534725.71</v>
      </c>
      <c r="D292" s="78">
        <v>-534725.71</v>
      </c>
      <c r="E292" s="78">
        <v>0</v>
      </c>
      <c r="F292" s="24">
        <v>0</v>
      </c>
      <c r="G292" s="46"/>
    </row>
    <row r="293" spans="2:7" ht="15">
      <c r="B293" s="85" t="s">
        <v>215</v>
      </c>
      <c r="C293" s="78">
        <v>27587784.899999999</v>
      </c>
      <c r="D293" s="78">
        <v>27587784.899999999</v>
      </c>
      <c r="E293" s="78">
        <v>0</v>
      </c>
      <c r="F293" s="24">
        <v>0</v>
      </c>
      <c r="G293" s="46"/>
    </row>
    <row r="294" spans="2:7" ht="15">
      <c r="B294" s="23" t="s">
        <v>216</v>
      </c>
      <c r="C294" s="78">
        <v>6198739.4100000001</v>
      </c>
      <c r="D294" s="78">
        <v>6198739.4100000001</v>
      </c>
      <c r="E294" s="78">
        <v>0</v>
      </c>
      <c r="F294" s="24">
        <v>0</v>
      </c>
      <c r="G294" s="46"/>
    </row>
    <row r="295" spans="2:7">
      <c r="B295" s="47"/>
      <c r="C295" s="29"/>
      <c r="D295" s="29"/>
      <c r="E295" s="29"/>
      <c r="F295" s="29"/>
      <c r="G295" s="49"/>
    </row>
    <row r="296" spans="2:7" ht="19.5" customHeight="1">
      <c r="C296" s="30">
        <f>SUM(C285:C295)</f>
        <v>122477755.22</v>
      </c>
      <c r="D296" s="30">
        <f>SUM(D285:D295)</f>
        <v>123077755.22</v>
      </c>
      <c r="E296" s="30">
        <f>SUM(E285:E295)</f>
        <v>600000</v>
      </c>
      <c r="F296" s="86"/>
      <c r="G296" s="87"/>
    </row>
    <row r="299" spans="2:7">
      <c r="B299" s="88"/>
      <c r="C299" s="88"/>
      <c r="D299" s="88"/>
      <c r="E299" s="88"/>
      <c r="F299" s="88"/>
    </row>
    <row r="300" spans="2:7" ht="27" customHeight="1">
      <c r="B300" s="76" t="s">
        <v>217</v>
      </c>
      <c r="C300" s="81" t="s">
        <v>46</v>
      </c>
      <c r="D300" s="22" t="s">
        <v>47</v>
      </c>
      <c r="E300" s="22" t="s">
        <v>206</v>
      </c>
      <c r="F300" s="89" t="s">
        <v>127</v>
      </c>
    </row>
    <row r="301" spans="2:7" ht="15">
      <c r="B301" s="85" t="s">
        <v>218</v>
      </c>
      <c r="C301" s="78">
        <v>-3350726.01</v>
      </c>
      <c r="D301" s="78">
        <v>22135191.800000001</v>
      </c>
      <c r="E301" s="78">
        <v>25485917.809999999</v>
      </c>
      <c r="F301" s="56">
        <v>0</v>
      </c>
    </row>
    <row r="302" spans="2:7" ht="15">
      <c r="B302" s="85" t="s">
        <v>219</v>
      </c>
      <c r="C302" s="78">
        <v>-63245.8</v>
      </c>
      <c r="D302" s="78">
        <v>-63245.8</v>
      </c>
      <c r="E302" s="78">
        <v>0</v>
      </c>
      <c r="F302" s="24">
        <v>0</v>
      </c>
    </row>
    <row r="303" spans="2:7" ht="15">
      <c r="B303" s="85" t="s">
        <v>220</v>
      </c>
      <c r="C303" s="78">
        <v>-109941.7</v>
      </c>
      <c r="D303" s="78">
        <v>-109941.7</v>
      </c>
      <c r="E303" s="78">
        <v>0</v>
      </c>
      <c r="F303" s="24">
        <v>0</v>
      </c>
    </row>
    <row r="304" spans="2:7" ht="15">
      <c r="B304" s="85" t="s">
        <v>221</v>
      </c>
      <c r="C304" s="78">
        <v>8585899.0800000001</v>
      </c>
      <c r="D304" s="78">
        <v>8585899.0800000001</v>
      </c>
      <c r="E304" s="78">
        <v>0</v>
      </c>
      <c r="F304" s="24">
        <v>0</v>
      </c>
    </row>
    <row r="305" spans="2:6" ht="15">
      <c r="B305" s="85" t="s">
        <v>222</v>
      </c>
      <c r="C305" s="78">
        <v>-9823651.5199999996</v>
      </c>
      <c r="D305" s="78">
        <v>-9823651.5199999996</v>
      </c>
      <c r="E305" s="78">
        <v>0</v>
      </c>
      <c r="F305" s="24">
        <v>0</v>
      </c>
    </row>
    <row r="306" spans="2:6" ht="15">
      <c r="B306" s="85" t="s">
        <v>223</v>
      </c>
      <c r="C306" s="78">
        <v>-34895335.619999997</v>
      </c>
      <c r="D306" s="78">
        <v>-34895335.619999997</v>
      </c>
      <c r="E306" s="78">
        <v>0</v>
      </c>
      <c r="F306" s="24">
        <v>0</v>
      </c>
    </row>
    <row r="307" spans="2:6" ht="15">
      <c r="B307" s="85" t="s">
        <v>224</v>
      </c>
      <c r="C307" s="78">
        <v>-23348266.050000001</v>
      </c>
      <c r="D307" s="78">
        <v>-23348266.050000001</v>
      </c>
      <c r="E307" s="78">
        <v>0</v>
      </c>
      <c r="F307" s="24">
        <v>0</v>
      </c>
    </row>
    <row r="308" spans="2:6" ht="15">
      <c r="B308" s="85" t="s">
        <v>225</v>
      </c>
      <c r="C308" s="78">
        <v>2127786.44</v>
      </c>
      <c r="D308" s="78">
        <v>2127786.44</v>
      </c>
      <c r="E308" s="78">
        <v>0</v>
      </c>
      <c r="F308" s="24">
        <v>0</v>
      </c>
    </row>
    <row r="309" spans="2:6" ht="15">
      <c r="B309" s="85" t="s">
        <v>226</v>
      </c>
      <c r="C309" s="78">
        <v>0</v>
      </c>
      <c r="D309" s="78">
        <v>-9522031.5700000003</v>
      </c>
      <c r="E309" s="78">
        <v>-9522031.5700000003</v>
      </c>
      <c r="F309" s="24">
        <v>0</v>
      </c>
    </row>
    <row r="310" spans="2:6" ht="15">
      <c r="B310" s="85" t="s">
        <v>227</v>
      </c>
      <c r="C310" s="78">
        <v>944901.2</v>
      </c>
      <c r="D310" s="78">
        <v>944901.2</v>
      </c>
      <c r="E310" s="78">
        <v>0</v>
      </c>
      <c r="F310" s="24">
        <v>0</v>
      </c>
    </row>
    <row r="311" spans="2:6" ht="15">
      <c r="B311" s="85" t="s">
        <v>228</v>
      </c>
      <c r="C311" s="78">
        <v>76973410.400000006</v>
      </c>
      <c r="D311" s="78">
        <v>82617090.640000001</v>
      </c>
      <c r="E311" s="78">
        <v>5643680.2400000002</v>
      </c>
      <c r="F311" s="24">
        <v>0</v>
      </c>
    </row>
    <row r="312" spans="2:6" ht="15">
      <c r="B312" s="85" t="s">
        <v>229</v>
      </c>
      <c r="C312" s="78">
        <v>28829093.219999999</v>
      </c>
      <c r="D312" s="78">
        <v>29351718.539999999</v>
      </c>
      <c r="E312" s="78">
        <v>522625.32</v>
      </c>
      <c r="F312" s="24">
        <v>0</v>
      </c>
    </row>
    <row r="313" spans="2:6">
      <c r="B313" s="27"/>
      <c r="C313" s="29"/>
      <c r="D313" s="29"/>
      <c r="E313" s="29"/>
      <c r="F313" s="29"/>
    </row>
    <row r="314" spans="2:6" ht="20.25" customHeight="1">
      <c r="C314" s="30">
        <f>SUM(C301:C313)</f>
        <v>45869923.640000015</v>
      </c>
      <c r="D314" s="30">
        <f>SUM(D301:D313)</f>
        <v>68000115.439999998</v>
      </c>
      <c r="E314" s="30">
        <f>SUM(E301:E313)</f>
        <v>22130191.799999997</v>
      </c>
      <c r="F314" s="90"/>
    </row>
    <row r="315" spans="2:6" ht="36.75" customHeight="1">
      <c r="B315" s="151" t="s">
        <v>230</v>
      </c>
      <c r="C315" s="151"/>
      <c r="D315" s="151"/>
      <c r="E315" s="151"/>
      <c r="F315" s="151"/>
    </row>
    <row r="317" spans="2:6">
      <c r="B317" s="15" t="s">
        <v>231</v>
      </c>
    </row>
    <row r="319" spans="2:6" ht="30.75" customHeight="1">
      <c r="B319" s="76" t="s">
        <v>232</v>
      </c>
      <c r="C319" s="81" t="s">
        <v>46</v>
      </c>
      <c r="D319" s="22" t="s">
        <v>47</v>
      </c>
      <c r="E319" s="22" t="s">
        <v>48</v>
      </c>
    </row>
    <row r="320" spans="2:6" ht="15">
      <c r="B320" s="23" t="s">
        <v>233</v>
      </c>
      <c r="C320" s="78">
        <v>991.52</v>
      </c>
      <c r="D320" s="78">
        <v>992.31</v>
      </c>
      <c r="E320" s="78">
        <v>0.79</v>
      </c>
    </row>
    <row r="321" spans="2:5" ht="15">
      <c r="B321" s="23" t="s">
        <v>234</v>
      </c>
      <c r="C321" s="78">
        <v>541.34</v>
      </c>
      <c r="D321" s="78">
        <v>542.26</v>
      </c>
      <c r="E321" s="78">
        <v>0.92</v>
      </c>
    </row>
    <row r="322" spans="2:5" ht="15">
      <c r="B322" s="23" t="s">
        <v>235</v>
      </c>
      <c r="C322" s="78">
        <v>1149678.6000000001</v>
      </c>
      <c r="D322" s="78">
        <v>1878993.2</v>
      </c>
      <c r="E322" s="78">
        <v>729314.6</v>
      </c>
    </row>
    <row r="323" spans="2:5" ht="15">
      <c r="B323" s="23" t="s">
        <v>236</v>
      </c>
      <c r="C323" s="78">
        <v>1856.08</v>
      </c>
      <c r="D323" s="78">
        <v>0.21</v>
      </c>
      <c r="E323" s="78">
        <v>-1855.87</v>
      </c>
    </row>
    <row r="324" spans="2:5" ht="15">
      <c r="B324" s="23" t="s">
        <v>237</v>
      </c>
      <c r="C324" s="78">
        <v>9941.77</v>
      </c>
      <c r="D324" s="78">
        <v>8968.11</v>
      </c>
      <c r="E324" s="78">
        <v>-973.66</v>
      </c>
    </row>
    <row r="325" spans="2:5" ht="15">
      <c r="B325" s="23" t="s">
        <v>238</v>
      </c>
      <c r="C325" s="78">
        <v>5159.6000000000004</v>
      </c>
      <c r="D325" s="78">
        <v>7030.98</v>
      </c>
      <c r="E325" s="78">
        <v>1871.38</v>
      </c>
    </row>
    <row r="326" spans="2:5" ht="15">
      <c r="B326" s="23" t="s">
        <v>239</v>
      </c>
      <c r="C326" s="78">
        <v>1133.1400000000001</v>
      </c>
      <c r="D326" s="78">
        <v>1133.2</v>
      </c>
      <c r="E326" s="78">
        <v>0.06</v>
      </c>
    </row>
    <row r="327" spans="2:5" ht="15">
      <c r="B327" s="23" t="s">
        <v>240</v>
      </c>
      <c r="C327" s="78">
        <v>0.04</v>
      </c>
      <c r="D327" s="78">
        <v>0.04</v>
      </c>
      <c r="E327" s="78">
        <v>0</v>
      </c>
    </row>
    <row r="328" spans="2:5" ht="15">
      <c r="B328" s="23" t="s">
        <v>241</v>
      </c>
      <c r="C328" s="91">
        <v>189127.66</v>
      </c>
      <c r="D328" s="78">
        <v>396644.68</v>
      </c>
      <c r="E328" s="78">
        <v>207517.02</v>
      </c>
    </row>
    <row r="329" spans="2:5" ht="15">
      <c r="B329" s="23" t="s">
        <v>242</v>
      </c>
      <c r="C329" s="91">
        <v>226305.09</v>
      </c>
      <c r="D329" s="78">
        <v>231881.14</v>
      </c>
      <c r="E329" s="78">
        <v>5576.05</v>
      </c>
    </row>
    <row r="330" spans="2:5" ht="15">
      <c r="B330" s="23" t="s">
        <v>243</v>
      </c>
      <c r="C330" s="91">
        <v>220567.92</v>
      </c>
      <c r="D330" s="78">
        <v>231.9</v>
      </c>
      <c r="E330" s="78">
        <v>-220336.02</v>
      </c>
    </row>
    <row r="331" spans="2:5" ht="15">
      <c r="B331" s="23" t="s">
        <v>244</v>
      </c>
      <c r="C331" s="91">
        <v>0</v>
      </c>
      <c r="D331" s="78">
        <v>10774167.439999999</v>
      </c>
      <c r="E331" s="78">
        <v>10774167.439999999</v>
      </c>
    </row>
    <row r="332" spans="2:5" ht="15">
      <c r="B332" s="23" t="s">
        <v>245</v>
      </c>
      <c r="C332" s="91">
        <v>0</v>
      </c>
      <c r="D332" s="78">
        <v>600000.17000000004</v>
      </c>
      <c r="E332" s="78">
        <v>600000.17000000004</v>
      </c>
    </row>
    <row r="333" spans="2:5" ht="15">
      <c r="B333" s="23" t="s">
        <v>246</v>
      </c>
      <c r="C333" s="91">
        <v>0</v>
      </c>
      <c r="D333" s="78">
        <v>2400000.67</v>
      </c>
      <c r="E333" s="78">
        <v>2400000.67</v>
      </c>
    </row>
    <row r="334" spans="2:5">
      <c r="B334" s="27"/>
      <c r="C334" s="29"/>
      <c r="D334" s="29"/>
      <c r="E334" s="29"/>
    </row>
    <row r="335" spans="2:5" ht="21.75" customHeight="1">
      <c r="C335" s="30">
        <f>SUM(C320:C334)</f>
        <v>1805302.7600000002</v>
      </c>
      <c r="D335" s="30">
        <f t="shared" ref="D335:E335" si="1">SUM(D320:D334)</f>
        <v>16300586.309999999</v>
      </c>
      <c r="E335" s="30">
        <f t="shared" si="1"/>
        <v>14495283.549999999</v>
      </c>
    </row>
    <row r="337" spans="2:7" ht="24" customHeight="1">
      <c r="B337" s="76" t="s">
        <v>247</v>
      </c>
      <c r="C337" s="81" t="s">
        <v>48</v>
      </c>
      <c r="D337" s="22" t="s">
        <v>248</v>
      </c>
      <c r="E337" s="13"/>
    </row>
    <row r="338" spans="2:7" ht="15">
      <c r="B338" s="32" t="s">
        <v>249</v>
      </c>
      <c r="C338" s="92">
        <v>1489440</v>
      </c>
      <c r="D338" s="25"/>
      <c r="E338" s="45"/>
    </row>
    <row r="339" spans="2:7" ht="15">
      <c r="B339" s="85" t="s">
        <v>250</v>
      </c>
      <c r="C339" s="78">
        <v>24108.81</v>
      </c>
      <c r="D339" s="26"/>
      <c r="E339" s="45"/>
    </row>
    <row r="340" spans="2:7">
      <c r="B340" s="27"/>
      <c r="C340" s="49"/>
      <c r="D340" s="29"/>
      <c r="E340" s="45"/>
      <c r="F340" s="13"/>
      <c r="G340" s="13"/>
    </row>
    <row r="341" spans="2:7" ht="18" customHeight="1">
      <c r="C341" s="30">
        <f>SUM(C338:C340)</f>
        <v>1513548.81</v>
      </c>
      <c r="D341" s="30"/>
      <c r="E341" s="13"/>
      <c r="F341" s="13"/>
      <c r="G341" s="13"/>
    </row>
    <row r="342" spans="2:7">
      <c r="F342" s="13"/>
      <c r="G342" s="13"/>
    </row>
    <row r="343" spans="2:7">
      <c r="B343" s="76" t="s">
        <v>251</v>
      </c>
      <c r="C343" s="81" t="s">
        <v>46</v>
      </c>
      <c r="D343" s="22" t="s">
        <v>47</v>
      </c>
      <c r="F343" s="13"/>
      <c r="G343" s="13"/>
    </row>
    <row r="344" spans="2:7" ht="15">
      <c r="B344" s="23" t="s">
        <v>252</v>
      </c>
      <c r="C344" s="93">
        <f>C345+C348</f>
        <v>10261633.449999999</v>
      </c>
      <c r="D344" s="78"/>
      <c r="F344" s="13"/>
      <c r="G344" s="13"/>
    </row>
    <row r="345" spans="2:7" ht="15">
      <c r="B345" s="94" t="s">
        <v>253</v>
      </c>
      <c r="C345" s="95">
        <f>SUM(C346:C347)</f>
        <v>10261633.34</v>
      </c>
      <c r="D345" s="78"/>
      <c r="F345" s="13"/>
      <c r="G345" s="13"/>
    </row>
    <row r="346" spans="2:7" ht="15">
      <c r="B346" s="94" t="s">
        <v>254</v>
      </c>
      <c r="C346" s="96">
        <v>5595641.6900000004</v>
      </c>
      <c r="D346" s="78"/>
      <c r="F346" s="13"/>
      <c r="G346" s="13"/>
    </row>
    <row r="347" spans="2:7" ht="15">
      <c r="B347" s="94" t="s">
        <v>255</v>
      </c>
      <c r="C347" s="95">
        <v>4665991.6500000004</v>
      </c>
      <c r="D347" s="78"/>
      <c r="F347" s="13"/>
      <c r="G347" s="13"/>
    </row>
    <row r="348" spans="2:7" ht="15">
      <c r="B348" s="94" t="s">
        <v>256</v>
      </c>
      <c r="C348" s="95">
        <f>C349</f>
        <v>0.11</v>
      </c>
      <c r="D348" s="78"/>
      <c r="F348" s="13"/>
      <c r="G348" s="13"/>
    </row>
    <row r="349" spans="2:7" ht="15">
      <c r="B349" s="97" t="s">
        <v>257</v>
      </c>
      <c r="C349" s="98">
        <v>0.11</v>
      </c>
      <c r="D349" s="99"/>
      <c r="F349" s="13"/>
      <c r="G349" s="13"/>
    </row>
    <row r="350" spans="2:7">
      <c r="F350" s="13"/>
      <c r="G350" s="13"/>
    </row>
    <row r="351" spans="2:7">
      <c r="B351" s="15" t="s">
        <v>258</v>
      </c>
      <c r="F351" s="13"/>
      <c r="G351" s="13"/>
    </row>
    <row r="352" spans="2:7" ht="12" customHeight="1">
      <c r="B352" s="15" t="s">
        <v>259</v>
      </c>
      <c r="F352" s="13"/>
      <c r="G352" s="13"/>
    </row>
    <row r="353" spans="2:7">
      <c r="B353" s="100"/>
      <c r="C353" s="100"/>
      <c r="D353" s="100"/>
      <c r="E353" s="100"/>
      <c r="F353" s="13"/>
      <c r="G353" s="13"/>
    </row>
    <row r="354" spans="2:7">
      <c r="B354" s="133" t="s">
        <v>260</v>
      </c>
      <c r="C354" s="134"/>
      <c r="D354" s="134"/>
      <c r="E354" s="135"/>
      <c r="F354" s="13"/>
      <c r="G354" s="13"/>
    </row>
    <row r="355" spans="2:7">
      <c r="B355" s="136" t="s">
        <v>261</v>
      </c>
      <c r="C355" s="137"/>
      <c r="D355" s="137"/>
      <c r="E355" s="138"/>
      <c r="F355" s="13"/>
      <c r="G355" s="101"/>
    </row>
    <row r="356" spans="2:7">
      <c r="B356" s="139" t="s">
        <v>262</v>
      </c>
      <c r="C356" s="140"/>
      <c r="D356" s="140"/>
      <c r="E356" s="141"/>
      <c r="F356" s="13"/>
      <c r="G356" s="101"/>
    </row>
    <row r="357" spans="2:7">
      <c r="B357" s="142" t="s">
        <v>263</v>
      </c>
      <c r="C357" s="143"/>
      <c r="E357" s="102">
        <v>55911427.979999997</v>
      </c>
      <c r="F357" s="13"/>
      <c r="G357" s="101"/>
    </row>
    <row r="358" spans="2:7">
      <c r="B358" s="128"/>
      <c r="C358" s="128"/>
      <c r="D358" s="13"/>
      <c r="F358" s="13"/>
      <c r="G358" s="101"/>
    </row>
    <row r="359" spans="2:7">
      <c r="B359" s="144" t="s">
        <v>264</v>
      </c>
      <c r="C359" s="144"/>
      <c r="D359" s="103"/>
      <c r="E359" s="104">
        <f>SUM(D359:D364)</f>
        <v>0</v>
      </c>
      <c r="F359" s="13"/>
      <c r="G359" s="13"/>
    </row>
    <row r="360" spans="2:7">
      <c r="B360" s="130" t="s">
        <v>265</v>
      </c>
      <c r="C360" s="130"/>
      <c r="D360" s="105">
        <v>0</v>
      </c>
      <c r="E360" s="106"/>
      <c r="F360" s="13"/>
      <c r="G360" s="13"/>
    </row>
    <row r="361" spans="2:7">
      <c r="B361" s="130" t="s">
        <v>266</v>
      </c>
      <c r="C361" s="130"/>
      <c r="D361" s="105">
        <v>0</v>
      </c>
      <c r="E361" s="106"/>
      <c r="F361" s="13"/>
      <c r="G361" s="13"/>
    </row>
    <row r="362" spans="2:7">
      <c r="B362" s="130" t="s">
        <v>267</v>
      </c>
      <c r="C362" s="130"/>
      <c r="D362" s="105">
        <v>0</v>
      </c>
      <c r="E362" s="106"/>
      <c r="F362" s="13"/>
      <c r="G362" s="13"/>
    </row>
    <row r="363" spans="2:7" hidden="1">
      <c r="B363" s="130" t="s">
        <v>268</v>
      </c>
      <c r="C363" s="130"/>
      <c r="D363" s="105">
        <v>0</v>
      </c>
      <c r="E363" s="106"/>
      <c r="F363" s="13"/>
      <c r="G363" s="13"/>
    </row>
    <row r="364" spans="2:7" hidden="1">
      <c r="B364" s="147" t="s">
        <v>269</v>
      </c>
      <c r="C364" s="148"/>
      <c r="D364" s="105">
        <v>0</v>
      </c>
      <c r="E364" s="106"/>
      <c r="F364" s="13"/>
      <c r="G364" s="13"/>
    </row>
    <row r="365" spans="2:7">
      <c r="B365" s="128"/>
      <c r="C365" s="128"/>
      <c r="D365" s="107"/>
      <c r="E365" s="34"/>
      <c r="F365" s="13"/>
      <c r="G365" s="13"/>
    </row>
    <row r="366" spans="2:7">
      <c r="B366" s="144" t="s">
        <v>270</v>
      </c>
      <c r="C366" s="144"/>
      <c r="D366" s="103"/>
      <c r="E366" s="104">
        <f>SUM(D366:D370)</f>
        <v>1122625.32</v>
      </c>
      <c r="F366" s="13"/>
      <c r="G366" s="13"/>
    </row>
    <row r="367" spans="2:7">
      <c r="B367" s="130" t="s">
        <v>271</v>
      </c>
      <c r="C367" s="130"/>
      <c r="D367" s="105">
        <v>0</v>
      </c>
      <c r="E367" s="106"/>
      <c r="F367" s="13"/>
      <c r="G367" s="13"/>
    </row>
    <row r="368" spans="2:7">
      <c r="B368" s="130" t="s">
        <v>272</v>
      </c>
      <c r="C368" s="130"/>
      <c r="D368" s="105">
        <v>0</v>
      </c>
      <c r="E368" s="106"/>
      <c r="F368" s="13"/>
      <c r="G368" s="13"/>
    </row>
    <row r="369" spans="2:7">
      <c r="B369" s="130" t="s">
        <v>273</v>
      </c>
      <c r="C369" s="130"/>
      <c r="D369" s="105">
        <v>0</v>
      </c>
      <c r="E369" s="106"/>
      <c r="F369" s="13"/>
      <c r="G369" s="13"/>
    </row>
    <row r="370" spans="2:7">
      <c r="B370" s="145" t="s">
        <v>274</v>
      </c>
      <c r="C370" s="146"/>
      <c r="D370" s="105">
        <f>522625.32+600000</f>
        <v>1122625.32</v>
      </c>
      <c r="E370" s="108"/>
      <c r="F370" s="13"/>
      <c r="G370" s="13"/>
    </row>
    <row r="371" spans="2:7">
      <c r="B371" s="128"/>
      <c r="C371" s="128"/>
      <c r="D371" s="34"/>
      <c r="E371" s="34"/>
      <c r="F371" s="13"/>
      <c r="G371" s="13"/>
    </row>
    <row r="372" spans="2:7">
      <c r="B372" s="132" t="s">
        <v>275</v>
      </c>
      <c r="C372" s="132"/>
      <c r="D372" s="34"/>
      <c r="E372" s="102">
        <f>+E357+E359-E366</f>
        <v>54788802.659999996</v>
      </c>
      <c r="F372" s="13"/>
      <c r="G372" s="101"/>
    </row>
    <row r="373" spans="2:7">
      <c r="B373" s="100"/>
      <c r="C373" s="100"/>
      <c r="D373" s="100"/>
      <c r="E373" s="100"/>
      <c r="F373" s="13"/>
      <c r="G373" s="13"/>
    </row>
    <row r="374" spans="2:7">
      <c r="B374" s="100"/>
      <c r="C374" s="100"/>
      <c r="D374" s="100"/>
      <c r="E374" s="100"/>
      <c r="F374" s="13"/>
      <c r="G374" s="13"/>
    </row>
    <row r="375" spans="2:7">
      <c r="B375" s="133" t="s">
        <v>276</v>
      </c>
      <c r="C375" s="134"/>
      <c r="D375" s="134"/>
      <c r="E375" s="135"/>
      <c r="F375" s="13"/>
      <c r="G375" s="13"/>
    </row>
    <row r="376" spans="2:7">
      <c r="B376" s="136" t="s">
        <v>261</v>
      </c>
      <c r="C376" s="137"/>
      <c r="D376" s="137"/>
      <c r="E376" s="138"/>
      <c r="F376" s="13"/>
      <c r="G376" s="13"/>
    </row>
    <row r="377" spans="2:7">
      <c r="B377" s="139" t="s">
        <v>262</v>
      </c>
      <c r="C377" s="140"/>
      <c r="D377" s="140"/>
      <c r="E377" s="141"/>
      <c r="F377" s="13"/>
      <c r="G377" s="13"/>
    </row>
    <row r="378" spans="2:7">
      <c r="B378" s="142" t="s">
        <v>277</v>
      </c>
      <c r="C378" s="143"/>
      <c r="D378" s="34"/>
      <c r="E378" s="102">
        <v>34167159.670000002</v>
      </c>
      <c r="F378" s="13"/>
      <c r="G378" s="13"/>
    </row>
    <row r="379" spans="2:7">
      <c r="B379" s="128"/>
      <c r="C379" s="128"/>
      <c r="D379" s="34"/>
      <c r="E379" s="34"/>
      <c r="F379" s="13"/>
      <c r="G379" s="13"/>
    </row>
    <row r="380" spans="2:7">
      <c r="B380" s="131" t="s">
        <v>278</v>
      </c>
      <c r="C380" s="131"/>
      <c r="D380" s="103"/>
      <c r="E380" s="109">
        <f>SUM(D380:D397)</f>
        <v>1513548.81</v>
      </c>
      <c r="F380" s="13"/>
      <c r="G380" s="13"/>
    </row>
    <row r="381" spans="2:7">
      <c r="B381" s="130" t="s">
        <v>279</v>
      </c>
      <c r="C381" s="130"/>
      <c r="D381" s="105">
        <v>0</v>
      </c>
      <c r="E381" s="110"/>
      <c r="F381" s="13"/>
      <c r="G381" s="13"/>
    </row>
    <row r="382" spans="2:7">
      <c r="B382" s="130" t="s">
        <v>280</v>
      </c>
      <c r="C382" s="130"/>
      <c r="D382" s="105">
        <v>0</v>
      </c>
      <c r="E382" s="110"/>
      <c r="F382" s="13"/>
      <c r="G382" s="13"/>
    </row>
    <row r="383" spans="2:7">
      <c r="B383" s="130" t="s">
        <v>281</v>
      </c>
      <c r="C383" s="130"/>
      <c r="D383" s="105">
        <v>0</v>
      </c>
      <c r="E383" s="110"/>
      <c r="F383" s="13"/>
      <c r="G383" s="13"/>
    </row>
    <row r="384" spans="2:7">
      <c r="B384" s="130" t="s">
        <v>282</v>
      </c>
      <c r="C384" s="130"/>
      <c r="D384" s="105">
        <v>0</v>
      </c>
      <c r="E384" s="110"/>
      <c r="F384" s="13"/>
      <c r="G384" s="13"/>
    </row>
    <row r="385" spans="2:8">
      <c r="B385" s="130" t="s">
        <v>283</v>
      </c>
      <c r="C385" s="130"/>
      <c r="D385" s="105">
        <v>0</v>
      </c>
      <c r="E385" s="110"/>
      <c r="F385" s="13"/>
      <c r="G385" s="101"/>
    </row>
    <row r="386" spans="2:8">
      <c r="B386" s="130" t="s">
        <v>284</v>
      </c>
      <c r="C386" s="130"/>
      <c r="D386" s="105">
        <v>0</v>
      </c>
      <c r="E386" s="110"/>
      <c r="F386" s="13"/>
      <c r="G386" s="13"/>
    </row>
    <row r="387" spans="2:8">
      <c r="B387" s="111" t="s">
        <v>285</v>
      </c>
      <c r="C387" s="112"/>
      <c r="D387" s="105">
        <v>24108.81</v>
      </c>
      <c r="E387" s="110"/>
      <c r="F387" s="13"/>
      <c r="G387" s="101"/>
    </row>
    <row r="388" spans="2:8">
      <c r="B388" s="113" t="s">
        <v>286</v>
      </c>
      <c r="C388" s="114"/>
      <c r="D388" s="105">
        <v>1489440</v>
      </c>
      <c r="E388" s="110"/>
      <c r="F388" s="13"/>
      <c r="G388" s="13"/>
    </row>
    <row r="389" spans="2:8">
      <c r="B389" s="130" t="s">
        <v>287</v>
      </c>
      <c r="C389" s="130"/>
      <c r="D389" s="105">
        <v>0</v>
      </c>
      <c r="E389" s="110"/>
      <c r="F389" s="13"/>
      <c r="G389" s="101"/>
    </row>
    <row r="390" spans="2:8">
      <c r="B390" s="130" t="s">
        <v>288</v>
      </c>
      <c r="C390" s="130"/>
      <c r="D390" s="105">
        <v>0</v>
      </c>
      <c r="E390" s="110"/>
      <c r="F390" s="13"/>
      <c r="G390" s="101"/>
    </row>
    <row r="391" spans="2:8">
      <c r="B391" s="130" t="s">
        <v>289</v>
      </c>
      <c r="C391" s="130"/>
      <c r="D391" s="105">
        <v>0</v>
      </c>
      <c r="E391" s="110"/>
      <c r="F391" s="13"/>
      <c r="G391" s="101"/>
      <c r="H391" s="115"/>
    </row>
    <row r="392" spans="2:8">
      <c r="B392" s="130" t="s">
        <v>290</v>
      </c>
      <c r="C392" s="130"/>
      <c r="D392" s="105">
        <v>0</v>
      </c>
      <c r="E392" s="110"/>
      <c r="F392" s="13"/>
      <c r="G392" s="101"/>
      <c r="H392" s="115"/>
    </row>
    <row r="393" spans="2:8">
      <c r="B393" s="130" t="s">
        <v>291</v>
      </c>
      <c r="C393" s="130"/>
      <c r="D393" s="105">
        <v>0</v>
      </c>
      <c r="E393" s="110"/>
      <c r="F393" s="13"/>
      <c r="G393" s="116"/>
    </row>
    <row r="394" spans="2:8">
      <c r="B394" s="130" t="s">
        <v>292</v>
      </c>
      <c r="C394" s="130"/>
      <c r="D394" s="105">
        <v>0</v>
      </c>
      <c r="E394" s="110"/>
      <c r="F394" s="13"/>
      <c r="G394" s="13"/>
    </row>
    <row r="395" spans="2:8">
      <c r="B395" s="130" t="s">
        <v>293</v>
      </c>
      <c r="C395" s="130"/>
      <c r="D395" s="105">
        <v>0</v>
      </c>
      <c r="E395" s="110"/>
      <c r="F395" s="13"/>
      <c r="G395" s="13"/>
    </row>
    <row r="396" spans="2:8" ht="12.75" customHeight="1">
      <c r="B396" s="130" t="s">
        <v>294</v>
      </c>
      <c r="C396" s="130"/>
      <c r="D396" s="105">
        <v>0</v>
      </c>
      <c r="E396" s="110"/>
      <c r="F396" s="13"/>
      <c r="G396" s="13"/>
    </row>
    <row r="397" spans="2:8">
      <c r="B397" s="126" t="s">
        <v>295</v>
      </c>
      <c r="C397" s="127"/>
      <c r="D397" s="105">
        <v>0</v>
      </c>
      <c r="E397" s="110"/>
      <c r="F397" s="13"/>
      <c r="G397" s="13"/>
    </row>
    <row r="398" spans="2:8">
      <c r="B398" s="128"/>
      <c r="C398" s="128"/>
      <c r="D398" s="34"/>
      <c r="E398" s="34"/>
      <c r="F398" s="13"/>
      <c r="G398" s="13"/>
    </row>
    <row r="399" spans="2:8">
      <c r="B399" s="131" t="s">
        <v>296</v>
      </c>
      <c r="C399" s="131"/>
      <c r="D399" s="103"/>
      <c r="E399" s="109">
        <f>SUM(D399:D406)</f>
        <v>0</v>
      </c>
      <c r="F399" s="13"/>
      <c r="G399" s="13"/>
    </row>
    <row r="400" spans="2:8">
      <c r="B400" s="130" t="s">
        <v>297</v>
      </c>
      <c r="C400" s="130"/>
      <c r="D400" s="105">
        <v>0</v>
      </c>
      <c r="E400" s="110"/>
      <c r="F400" s="13"/>
      <c r="G400" s="13"/>
    </row>
    <row r="401" spans="2:7">
      <c r="B401" s="130" t="s">
        <v>298</v>
      </c>
      <c r="C401" s="130"/>
      <c r="D401" s="105">
        <v>0</v>
      </c>
      <c r="E401" s="110"/>
      <c r="F401" s="13"/>
      <c r="G401" s="13"/>
    </row>
    <row r="402" spans="2:7">
      <c r="B402" s="130" t="s">
        <v>299</v>
      </c>
      <c r="C402" s="130"/>
      <c r="D402" s="105">
        <v>0</v>
      </c>
      <c r="E402" s="110"/>
      <c r="F402" s="13"/>
      <c r="G402" s="13"/>
    </row>
    <row r="403" spans="2:7">
      <c r="B403" s="130" t="s">
        <v>300</v>
      </c>
      <c r="C403" s="130"/>
      <c r="D403" s="105">
        <v>0</v>
      </c>
      <c r="E403" s="110"/>
      <c r="F403" s="13"/>
      <c r="G403" s="13"/>
    </row>
    <row r="404" spans="2:7">
      <c r="B404" s="130" t="s">
        <v>301</v>
      </c>
      <c r="C404" s="130"/>
      <c r="D404" s="105">
        <v>0</v>
      </c>
      <c r="E404" s="110"/>
      <c r="F404" s="13"/>
      <c r="G404" s="13"/>
    </row>
    <row r="405" spans="2:7">
      <c r="B405" s="130" t="s">
        <v>302</v>
      </c>
      <c r="C405" s="130"/>
      <c r="D405" s="105">
        <v>0</v>
      </c>
      <c r="E405" s="110"/>
      <c r="F405" s="13"/>
      <c r="G405" s="13"/>
    </row>
    <row r="406" spans="2:7">
      <c r="B406" s="126" t="s">
        <v>303</v>
      </c>
      <c r="C406" s="127"/>
      <c r="D406" s="105">
        <v>0</v>
      </c>
      <c r="E406" s="110"/>
      <c r="F406" s="13"/>
      <c r="G406" s="13"/>
    </row>
    <row r="407" spans="2:7">
      <c r="B407" s="128"/>
      <c r="C407" s="128"/>
      <c r="D407" s="34"/>
      <c r="E407" s="34"/>
      <c r="F407" s="13"/>
      <c r="G407" s="13"/>
    </row>
    <row r="408" spans="2:7">
      <c r="B408" s="117" t="s">
        <v>304</v>
      </c>
      <c r="D408" s="34"/>
      <c r="E408" s="102">
        <f>+E378-E380+E399</f>
        <v>32653610.860000003</v>
      </c>
      <c r="F408" s="101"/>
      <c r="G408" s="101"/>
    </row>
    <row r="409" spans="2:7">
      <c r="D409" s="34"/>
      <c r="E409" s="34"/>
      <c r="F409" s="118"/>
      <c r="G409" s="13"/>
    </row>
    <row r="410" spans="2:7">
      <c r="F410" s="13"/>
      <c r="G410" s="13"/>
    </row>
    <row r="411" spans="2:7">
      <c r="F411" s="119"/>
      <c r="G411" s="13"/>
    </row>
    <row r="412" spans="2:7">
      <c r="F412" s="119"/>
      <c r="G412" s="13"/>
    </row>
    <row r="413" spans="2:7">
      <c r="F413" s="13"/>
      <c r="G413" s="13"/>
    </row>
    <row r="414" spans="2:7">
      <c r="B414" s="129" t="s">
        <v>305</v>
      </c>
      <c r="C414" s="129"/>
      <c r="D414" s="129"/>
      <c r="E414" s="129"/>
      <c r="F414" s="129"/>
      <c r="G414" s="13"/>
    </row>
    <row r="415" spans="2:7">
      <c r="B415" s="120"/>
      <c r="C415" s="120"/>
      <c r="D415" s="120"/>
      <c r="E415" s="120"/>
      <c r="F415" s="120"/>
      <c r="G415" s="13"/>
    </row>
    <row r="416" spans="2:7">
      <c r="B416" s="120"/>
      <c r="C416" s="120"/>
      <c r="D416" s="120"/>
      <c r="E416" s="120"/>
      <c r="F416" s="120"/>
      <c r="G416" s="13"/>
    </row>
    <row r="417" spans="2:7" ht="21" customHeight="1">
      <c r="B417" s="57" t="s">
        <v>306</v>
      </c>
      <c r="C417" s="58" t="s">
        <v>46</v>
      </c>
      <c r="D417" s="73" t="s">
        <v>47</v>
      </c>
      <c r="E417" s="73" t="s">
        <v>48</v>
      </c>
      <c r="F417" s="13"/>
      <c r="G417" s="13"/>
    </row>
    <row r="418" spans="2:7">
      <c r="B418" s="121" t="s">
        <v>34</v>
      </c>
      <c r="C418" s="122">
        <v>0</v>
      </c>
      <c r="D418" s="84"/>
      <c r="E418" s="84"/>
      <c r="F418" s="13"/>
      <c r="G418" s="13"/>
    </row>
    <row r="419" spans="2:7">
      <c r="B419" s="23"/>
      <c r="C419" s="123">
        <v>0</v>
      </c>
      <c r="D419" s="46"/>
      <c r="E419" s="46"/>
      <c r="F419" s="13"/>
      <c r="G419" s="13"/>
    </row>
    <row r="420" spans="2:7">
      <c r="B420" s="27"/>
      <c r="C420" s="124">
        <v>0</v>
      </c>
      <c r="D420" s="125">
        <v>0</v>
      </c>
      <c r="E420" s="125">
        <v>0</v>
      </c>
      <c r="F420" s="13"/>
      <c r="G420" s="13"/>
    </row>
    <row r="421" spans="2:7" ht="21" customHeight="1">
      <c r="C421" s="22">
        <f t="shared" ref="C421" si="2">SUM(C419:C420)</f>
        <v>0</v>
      </c>
      <c r="D421" s="22">
        <f t="shared" ref="D421:E421" si="3">SUM(D419:D420)</f>
        <v>0</v>
      </c>
      <c r="E421" s="22">
        <f t="shared" si="3"/>
        <v>0</v>
      </c>
      <c r="F421" s="13"/>
      <c r="G421" s="13"/>
    </row>
    <row r="422" spans="2:7">
      <c r="F422" s="13"/>
      <c r="G422" s="13"/>
    </row>
    <row r="423" spans="2:7">
      <c r="F423" s="13"/>
      <c r="G423" s="13"/>
    </row>
    <row r="424" spans="2:7">
      <c r="F424" s="13"/>
      <c r="G424" s="13"/>
    </row>
    <row r="425" spans="2:7">
      <c r="F425" s="13"/>
      <c r="G425" s="13"/>
    </row>
    <row r="426" spans="2:7">
      <c r="F426" s="13"/>
      <c r="G426" s="13"/>
    </row>
    <row r="427" spans="2:7" ht="12.75" customHeight="1"/>
  </sheetData>
  <mergeCells count="63">
    <mergeCell ref="D179:E179"/>
    <mergeCell ref="A2:L2"/>
    <mergeCell ref="A3:L3"/>
    <mergeCell ref="A4:L4"/>
    <mergeCell ref="A9:L9"/>
    <mergeCell ref="D73:E73"/>
    <mergeCell ref="B359:C359"/>
    <mergeCell ref="D185:E185"/>
    <mergeCell ref="D190:E190"/>
    <mergeCell ref="D195:E195"/>
    <mergeCell ref="D210:E210"/>
    <mergeCell ref="D216:E216"/>
    <mergeCell ref="B315:F315"/>
    <mergeCell ref="B354:E354"/>
    <mergeCell ref="B355:E355"/>
    <mergeCell ref="B356:E356"/>
    <mergeCell ref="B357:C357"/>
    <mergeCell ref="B358:C358"/>
    <mergeCell ref="B371:C371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85:C385"/>
    <mergeCell ref="B372:C372"/>
    <mergeCell ref="B375:E375"/>
    <mergeCell ref="B376:E376"/>
    <mergeCell ref="B377:E377"/>
    <mergeCell ref="B378:C378"/>
    <mergeCell ref="B379:C379"/>
    <mergeCell ref="B380:C380"/>
    <mergeCell ref="B381:C381"/>
    <mergeCell ref="B382:C382"/>
    <mergeCell ref="B383:C383"/>
    <mergeCell ref="B384:C384"/>
    <mergeCell ref="B399:C399"/>
    <mergeCell ref="B386:C386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406:C406"/>
    <mergeCell ref="B407:C407"/>
    <mergeCell ref="B414:F414"/>
    <mergeCell ref="B400:C400"/>
    <mergeCell ref="B401:C401"/>
    <mergeCell ref="B402:C402"/>
    <mergeCell ref="B403:C403"/>
    <mergeCell ref="B404:C404"/>
    <mergeCell ref="B405:C405"/>
  </mergeCells>
  <dataValidations count="4">
    <dataValidation allowBlank="1" showInputMessage="1" showErrorMessage="1" prompt="Especificar origen de dicho recurso: Federal, Estatal, Municipal, Particulares." sqref="D176 D182 D187"/>
    <dataValidation allowBlank="1" showInputMessage="1" showErrorMessage="1" prompt="Características cualitativas significativas que les impacten financieramente." sqref="D137:E137 E176 E182 E187"/>
    <dataValidation allowBlank="1" showInputMessage="1" showErrorMessage="1" prompt="Corresponde al número de la cuenta de acuerdo al Plan de Cuentas emitido por el CONAC (DOF 22/11/2010)." sqref="B137"/>
    <dataValidation allowBlank="1" showInputMessage="1" showErrorMessage="1" prompt="Saldo final del periodo que corresponde la cuenta pública presentada (mensual:  enero, febrero, marzo, etc.; trimestral: 1er, 2do, 3ro. o 4to.)." sqref="C137 C176 C182 C187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2017-08-17T15:27:57Z</dcterms:modified>
</cp:coreProperties>
</file>