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F6a!$C$3:$I$155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93" i="1" l="1"/>
  <c r="F65" i="1"/>
  <c r="F45" i="1"/>
  <c r="F44" i="1"/>
  <c r="F38" i="1"/>
  <c r="F32" i="1"/>
  <c r="F31" i="1"/>
  <c r="F30" i="1"/>
  <c r="F28" i="1"/>
  <c r="F27" i="1"/>
  <c r="F26" i="1"/>
  <c r="F25" i="1"/>
  <c r="F24" i="1"/>
  <c r="F22" i="1"/>
  <c r="F20" i="1"/>
  <c r="F19" i="1"/>
  <c r="F18" i="1"/>
  <c r="F17" i="1"/>
  <c r="F15" i="1"/>
  <c r="F14" i="1"/>
  <c r="F12" i="1"/>
  <c r="F10" i="1"/>
  <c r="F9" i="1"/>
  <c r="F8" i="1"/>
  <c r="F6" i="1"/>
  <c r="I152" i="1" l="1"/>
  <c r="I151" i="1"/>
  <c r="I150" i="1"/>
  <c r="I149" i="1"/>
  <c r="I148" i="1"/>
  <c r="I147" i="1"/>
  <c r="I146" i="1"/>
  <c r="H145" i="1"/>
  <c r="G145" i="1"/>
  <c r="F145" i="1"/>
  <c r="E145" i="1"/>
  <c r="D145" i="1"/>
  <c r="I144" i="1"/>
  <c r="I143" i="1"/>
  <c r="I142" i="1"/>
  <c r="H141" i="1"/>
  <c r="G141" i="1"/>
  <c r="F141" i="1"/>
  <c r="E141" i="1"/>
  <c r="D141" i="1"/>
  <c r="I140" i="1"/>
  <c r="I139" i="1"/>
  <c r="I138" i="1"/>
  <c r="I137" i="1"/>
  <c r="I136" i="1"/>
  <c r="I135" i="1"/>
  <c r="I134" i="1"/>
  <c r="I133" i="1"/>
  <c r="H132" i="1"/>
  <c r="G132" i="1"/>
  <c r="F132" i="1"/>
  <c r="I132" i="1" s="1"/>
  <c r="E132" i="1"/>
  <c r="D132" i="1"/>
  <c r="I131" i="1"/>
  <c r="I130" i="1"/>
  <c r="I129" i="1"/>
  <c r="H128" i="1"/>
  <c r="G128" i="1"/>
  <c r="F128" i="1"/>
  <c r="I128" i="1" s="1"/>
  <c r="E128" i="1"/>
  <c r="D128" i="1"/>
  <c r="I127" i="1"/>
  <c r="I126" i="1"/>
  <c r="I125" i="1"/>
  <c r="I124" i="1"/>
  <c r="I123" i="1"/>
  <c r="I122" i="1"/>
  <c r="I121" i="1"/>
  <c r="I120" i="1"/>
  <c r="I119" i="1"/>
  <c r="H118" i="1"/>
  <c r="G118" i="1"/>
  <c r="F118" i="1"/>
  <c r="I118" i="1" s="1"/>
  <c r="E118" i="1"/>
  <c r="D118" i="1"/>
  <c r="I117" i="1"/>
  <c r="I116" i="1"/>
  <c r="I115" i="1"/>
  <c r="I114" i="1"/>
  <c r="I113" i="1"/>
  <c r="I112" i="1"/>
  <c r="I111" i="1"/>
  <c r="I110" i="1"/>
  <c r="I109" i="1"/>
  <c r="H108" i="1"/>
  <c r="G108" i="1"/>
  <c r="F108" i="1"/>
  <c r="E108" i="1"/>
  <c r="D108" i="1"/>
  <c r="I107" i="1"/>
  <c r="I106" i="1"/>
  <c r="I105" i="1"/>
  <c r="I104" i="1"/>
  <c r="I103" i="1"/>
  <c r="I102" i="1"/>
  <c r="I101" i="1"/>
  <c r="I100" i="1"/>
  <c r="I99" i="1"/>
  <c r="H98" i="1"/>
  <c r="G98" i="1"/>
  <c r="F98" i="1"/>
  <c r="I98" i="1" s="1"/>
  <c r="E98" i="1"/>
  <c r="D98" i="1"/>
  <c r="I97" i="1"/>
  <c r="I96" i="1"/>
  <c r="I95" i="1"/>
  <c r="I94" i="1"/>
  <c r="I93" i="1"/>
  <c r="I92" i="1"/>
  <c r="I91" i="1"/>
  <c r="I90" i="1"/>
  <c r="I89" i="1"/>
  <c r="H88" i="1"/>
  <c r="G88" i="1"/>
  <c r="F88" i="1"/>
  <c r="E88" i="1"/>
  <c r="D88" i="1"/>
  <c r="I87" i="1"/>
  <c r="I86" i="1"/>
  <c r="I85" i="1"/>
  <c r="I84" i="1"/>
  <c r="I83" i="1"/>
  <c r="I82" i="1"/>
  <c r="I81" i="1"/>
  <c r="H80" i="1"/>
  <c r="G80" i="1"/>
  <c r="F80" i="1"/>
  <c r="E80" i="1"/>
  <c r="D80" i="1"/>
  <c r="I77" i="1"/>
  <c r="I76" i="1"/>
  <c r="I75" i="1"/>
  <c r="I74" i="1"/>
  <c r="I73" i="1"/>
  <c r="I72" i="1"/>
  <c r="I71" i="1"/>
  <c r="H70" i="1"/>
  <c r="G70" i="1"/>
  <c r="F70" i="1"/>
  <c r="E70" i="1"/>
  <c r="D70" i="1"/>
  <c r="I69" i="1"/>
  <c r="I68" i="1"/>
  <c r="I67" i="1"/>
  <c r="H66" i="1"/>
  <c r="G66" i="1"/>
  <c r="F66" i="1"/>
  <c r="E66" i="1"/>
  <c r="D66" i="1"/>
  <c r="I65" i="1"/>
  <c r="I64" i="1"/>
  <c r="I63" i="1"/>
  <c r="I62" i="1"/>
  <c r="I61" i="1"/>
  <c r="I60" i="1"/>
  <c r="I59" i="1"/>
  <c r="I58" i="1"/>
  <c r="H57" i="1"/>
  <c r="G57" i="1"/>
  <c r="F57" i="1"/>
  <c r="E57" i="1"/>
  <c r="D57" i="1"/>
  <c r="I56" i="1"/>
  <c r="I55" i="1"/>
  <c r="I54" i="1"/>
  <c r="H53" i="1"/>
  <c r="G53" i="1"/>
  <c r="F53" i="1"/>
  <c r="E53" i="1"/>
  <c r="D53" i="1"/>
  <c r="I52" i="1"/>
  <c r="I51" i="1"/>
  <c r="I50" i="1"/>
  <c r="I49" i="1"/>
  <c r="I48" i="1"/>
  <c r="I47" i="1"/>
  <c r="I46" i="1"/>
  <c r="I45" i="1"/>
  <c r="I44" i="1"/>
  <c r="H43" i="1"/>
  <c r="G43" i="1"/>
  <c r="F43" i="1"/>
  <c r="E43" i="1"/>
  <c r="D43" i="1"/>
  <c r="I42" i="1"/>
  <c r="I41" i="1"/>
  <c r="I40" i="1"/>
  <c r="I39" i="1"/>
  <c r="I38" i="1"/>
  <c r="I37" i="1"/>
  <c r="I36" i="1"/>
  <c r="I35" i="1"/>
  <c r="I34" i="1"/>
  <c r="H33" i="1"/>
  <c r="G33" i="1"/>
  <c r="F33" i="1"/>
  <c r="E33" i="1"/>
  <c r="D33" i="1"/>
  <c r="I32" i="1"/>
  <c r="I31" i="1"/>
  <c r="I30" i="1"/>
  <c r="I29" i="1"/>
  <c r="I28" i="1"/>
  <c r="I27" i="1"/>
  <c r="I26" i="1"/>
  <c r="I25" i="1"/>
  <c r="I24" i="1"/>
  <c r="H23" i="1"/>
  <c r="G23" i="1"/>
  <c r="F23" i="1"/>
  <c r="E23" i="1"/>
  <c r="D23" i="1"/>
  <c r="I22" i="1"/>
  <c r="I21" i="1"/>
  <c r="I20" i="1"/>
  <c r="I19" i="1"/>
  <c r="I18" i="1"/>
  <c r="I17" i="1"/>
  <c r="I16" i="1"/>
  <c r="I15" i="1"/>
  <c r="I14" i="1"/>
  <c r="H13" i="1"/>
  <c r="G13" i="1"/>
  <c r="F13" i="1"/>
  <c r="E13" i="1"/>
  <c r="D13" i="1"/>
  <c r="I12" i="1"/>
  <c r="I11" i="1"/>
  <c r="I10" i="1"/>
  <c r="I9" i="1"/>
  <c r="I8" i="1"/>
  <c r="I7" i="1"/>
  <c r="I6" i="1"/>
  <c r="H5" i="1"/>
  <c r="G5" i="1"/>
  <c r="F5" i="1"/>
  <c r="E5" i="1"/>
  <c r="D5" i="1"/>
  <c r="I53" i="1" l="1"/>
  <c r="D79" i="1"/>
  <c r="I108" i="1"/>
  <c r="I66" i="1"/>
  <c r="I145" i="1"/>
  <c r="I141" i="1"/>
  <c r="E79" i="1"/>
  <c r="G79" i="1"/>
  <c r="I70" i="1"/>
  <c r="H79" i="1"/>
  <c r="I88" i="1"/>
  <c r="I57" i="1"/>
  <c r="I43" i="1"/>
  <c r="I33" i="1"/>
  <c r="I23" i="1"/>
  <c r="I13" i="1"/>
  <c r="D4" i="1"/>
  <c r="H4" i="1"/>
  <c r="E4" i="1"/>
  <c r="G4" i="1"/>
  <c r="F79" i="1"/>
  <c r="I80" i="1"/>
  <c r="F4" i="1"/>
  <c r="I5" i="1"/>
  <c r="D154" i="1" l="1"/>
  <c r="H154" i="1"/>
  <c r="I79" i="1"/>
  <c r="E154" i="1"/>
  <c r="G154" i="1"/>
  <c r="I4" i="1"/>
  <c r="F154" i="1"/>
  <c r="I154" i="1" l="1"/>
</calcChain>
</file>

<file path=xl/sharedStrings.xml><?xml version="1.0" encoding="utf-8"?>
<sst xmlns="http://schemas.openxmlformats.org/spreadsheetml/2006/main" count="286" uniqueCount="213">
  <si>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</si>
  <si>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</si>
  <si>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</si>
  <si>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</si>
  <si>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</si>
  <si>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</si>
  <si>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</si>
  <si>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</si>
  <si>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</si>
  <si>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</si>
  <si>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</si>
  <si>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</si>
  <si>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</si>
  <si>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</si>
  <si>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</si>
  <si>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</si>
  <si>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</si>
  <si>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</si>
  <si>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</si>
  <si>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</si>
  <si>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</si>
  <si>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</si>
  <si>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</si>
  <si>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</si>
  <si>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</si>
  <si>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</si>
  <si>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</si>
  <si>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</si>
  <si>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</si>
  <si>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</si>
  <si>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</si>
  <si>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</si>
  <si>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</si>
  <si>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</si>
  <si>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</si>
  <si>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</si>
  <si>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</si>
  <si>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</si>
  <si>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</si>
  <si>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</si>
  <si>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</si>
  <si>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</si>
  <si>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</si>
  <si>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</si>
  <si>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</si>
  <si>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</si>
  <si>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</si>
  <si>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</si>
  <si>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</si>
  <si>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</si>
  <si>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</si>
  <si>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</si>
  <si>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</si>
  <si>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</si>
  <si>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</si>
  <si>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</si>
  <si>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</si>
  <si>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</si>
  <si>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</si>
  <si>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</si>
  <si>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</si>
  <si>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</si>
  <si>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</si>
  <si>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</si>
  <si>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</si>
  <si>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</si>
  <si>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</si>
  <si>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</si>
  <si>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</si>
  <si>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</si>
  <si>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</si>
  <si>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</si>
  <si>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</si>
  <si>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</si>
  <si>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</si>
  <si>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</si>
  <si>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</si>
  <si>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</si>
  <si>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</si>
  <si>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</si>
  <si>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</si>
  <si>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</si>
  <si>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</si>
  <si>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</si>
  <si>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</si>
  <si>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</si>
  <si>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</si>
  <si>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</si>
  <si>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</si>
  <si>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</si>
  <si>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</si>
  <si>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</si>
  <si>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</si>
  <si>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</si>
  <si>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</si>
  <si>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</si>
  <si>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</si>
  <si>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</si>
  <si>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</si>
  <si>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</si>
  <si>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</si>
  <si>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</si>
  <si>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</si>
  <si>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</si>
  <si>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</si>
  <si>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</si>
  <si>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</si>
  <si>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</si>
  <si>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</si>
  <si>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</si>
  <si>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</si>
  <si>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</si>
  <si>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</si>
  <si>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</si>
  <si>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</si>
  <si>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</si>
  <si>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</si>
  <si>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</si>
  <si>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</si>
  <si>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</si>
  <si>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</si>
  <si>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</si>
  <si>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</si>
  <si>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</si>
  <si>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</si>
  <si>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</si>
  <si>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</si>
  <si>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</si>
  <si>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</si>
  <si>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</si>
  <si>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</si>
  <si>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</si>
  <si>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</si>
  <si>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</si>
  <si>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</si>
  <si>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</si>
  <si>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</si>
  <si>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82N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</si>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</sst>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/>
    <xf numFmtId="0" fontId="11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/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1087217</xdr:colOff>
      <xdr:row>165</xdr:row>
      <xdr:rowOff>104775</xdr:rowOff>
    </xdr:from>
    <xdr:to>
      <xdr:col>2</xdr:col>
      <xdr:colOff>4275232</xdr:colOff>
      <xdr:row>165</xdr:row>
      <xdr:rowOff>104776</xdr:rowOff>
    </xdr:to>
    <xdr:cxnSp macro="">
      <xdr:nvCxnSpPr>
        <xdr:cNvPr id="2" name="Conector recto 1"/>
        <xdr:cNvCxnSpPr/>
      </xdr:nvCxnSpPr>
      <xdr:spPr>
        <a:xfrm>
          <a:off x="1367364" y="11971804"/>
          <a:ext cx="318801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12"/>
  </cols>
  <sheetData>
    <row r="1" spans="1:2">
      <c r="A1" s="11"/>
      <c r="B1" s="11"/>
    </row>
    <row r="2020" spans="1:1">
      <c r="A2020" s="13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9"/>
  <sheetViews>
    <sheetView showGridLines="0" tabSelected="1" topLeftCell="A109" zoomScaleNormal="100" zoomScaleSheetLayoutView="100" workbookViewId="0">
      <selection activeCell="C160" sqref="C160"/>
    </sheetView>
  </sheetViews>
  <sheetFormatPr baseColWidth="10" defaultColWidth="12" defaultRowHeight="12.5"/>
  <cols>
    <col min="1" max="1" width="2.5" style="1" customWidth="1"/>
    <col min="2" max="2" width="4.796875" style="1" customWidth="1"/>
    <col min="3" max="3" width="90.796875" style="1" customWidth="1"/>
    <col min="4" max="9" width="16.796875" style="1" customWidth="1"/>
    <col min="10" max="16384" width="12" style="1"/>
  </cols>
  <sheetData>
    <row r="1" spans="2:9" ht="46" customHeight="1">
      <c r="B1" s="59" t="s">
        <v>212</v>
      </c>
      <c r="C1" s="61"/>
      <c r="D1" s="61"/>
      <c r="E1" s="61"/>
      <c r="F1" s="61"/>
      <c r="G1" s="61"/>
      <c r="H1" s="61"/>
      <c r="I1" s="62"/>
    </row>
    <row r="2" spans="2:9">
      <c r="B2" s="59"/>
      <c r="C2" s="60"/>
      <c r="D2" s="58" t="s">
        <v>0</v>
      </c>
      <c r="E2" s="58"/>
      <c r="F2" s="58"/>
      <c r="G2" s="58"/>
      <c r="H2" s="58"/>
      <c r="I2" s="2"/>
    </row>
    <row r="3" spans="2:9" ht="21">
      <c r="B3" s="63" t="s">
        <v>1</v>
      </c>
      <c r="C3" s="64"/>
      <c r="D3" s="22" t="s">
        <v>2</v>
      </c>
      <c r="E3" s="4" t="s">
        <v>3</v>
      </c>
      <c r="F3" s="22" t="s">
        <v>4</v>
      </c>
      <c r="G3" s="22" t="s">
        <v>5</v>
      </c>
      <c r="H3" s="22" t="s">
        <v>6</v>
      </c>
      <c r="I3" s="3" t="s">
        <v>7</v>
      </c>
    </row>
    <row r="4" spans="2:9">
      <c r="B4" s="65" t="s">
        <v>8</v>
      </c>
      <c r="C4" s="66"/>
      <c r="D4" s="5">
        <f>D5+D13+D23+D33+D43+D53+D57+D66+D70</f>
        <v>89629552.959999993</v>
      </c>
      <c r="E4" s="5">
        <f t="shared" ref="E4:I4" si="0">E5+E13+E23+E33+E43+E53+E57+E66+E70</f>
        <v>3634381.7699999996</v>
      </c>
      <c r="F4" s="5">
        <f t="shared" si="0"/>
        <v>93263934.730000019</v>
      </c>
      <c r="G4" s="5">
        <f t="shared" si="0"/>
        <v>78648381.150000021</v>
      </c>
      <c r="H4" s="5">
        <f t="shared" si="0"/>
        <v>78113481.940000013</v>
      </c>
      <c r="I4" s="5">
        <f t="shared" si="0"/>
        <v>14615553.58</v>
      </c>
    </row>
    <row r="5" spans="2:9">
      <c r="B5" s="67" t="s">
        <v>9</v>
      </c>
      <c r="C5" s="68"/>
      <c r="D5" s="6">
        <f>SUM(D6:D12)</f>
        <v>74882546.129999995</v>
      </c>
      <c r="E5" s="6">
        <f t="shared" ref="E5:I5" si="1">SUM(E6:E12)</f>
        <v>-9736375.7299999986</v>
      </c>
      <c r="F5" s="6">
        <f t="shared" si="1"/>
        <v>65146170.400000006</v>
      </c>
      <c r="G5" s="6">
        <f t="shared" si="1"/>
        <v>65146170.400000006</v>
      </c>
      <c r="H5" s="6">
        <f t="shared" si="1"/>
        <v>65146170.400000006</v>
      </c>
      <c r="I5" s="6">
        <f t="shared" si="1"/>
        <v>0</v>
      </c>
    </row>
    <row r="6" spans="2:9">
      <c r="B6" s="14" t="s">
        <v>85</v>
      </c>
      <c r="C6" s="15" t="s">
        <v>10</v>
      </c>
      <c r="D6" s="7">
        <v>20078880</v>
      </c>
      <c r="E6" s="30">
        <v>-3309724.2</v>
      </c>
      <c r="F6" s="7">
        <f>D6+E6</f>
        <v>16769155.800000001</v>
      </c>
      <c r="G6" s="33">
        <v>16769155.800000001</v>
      </c>
      <c r="H6" s="33">
        <v>16769155.800000001</v>
      </c>
      <c r="I6" s="7">
        <f>F6-G6</f>
        <v>0</v>
      </c>
    </row>
    <row r="7" spans="2:9" hidden="1">
      <c r="B7" s="14" t="s">
        <v>86</v>
      </c>
      <c r="C7" s="15" t="s">
        <v>11</v>
      </c>
      <c r="D7" s="7">
        <v>0</v>
      </c>
      <c r="E7" s="7">
        <v>0</v>
      </c>
      <c r="F7" s="7">
        <v>0</v>
      </c>
      <c r="G7" s="29"/>
      <c r="H7" s="29"/>
      <c r="I7" s="7">
        <f t="shared" ref="I7:I70" si="2">F7-G7</f>
        <v>0</v>
      </c>
    </row>
    <row r="8" spans="2:9">
      <c r="B8" s="14" t="s">
        <v>87</v>
      </c>
      <c r="C8" s="15" t="s">
        <v>12</v>
      </c>
      <c r="D8" s="7">
        <v>28193892</v>
      </c>
      <c r="E8" s="31">
        <v>-4357842.5199999996</v>
      </c>
      <c r="F8" s="7">
        <f t="shared" ref="F8:F12" si="3">D8+E8</f>
        <v>23836049.48</v>
      </c>
      <c r="G8" s="34">
        <v>23836049.48</v>
      </c>
      <c r="H8" s="34">
        <v>23836049.48</v>
      </c>
      <c r="I8" s="7">
        <f t="shared" si="2"/>
        <v>0</v>
      </c>
    </row>
    <row r="9" spans="2:9">
      <c r="B9" s="14" t="s">
        <v>88</v>
      </c>
      <c r="C9" s="15" t="s">
        <v>13</v>
      </c>
      <c r="D9" s="7">
        <v>6904313.8099999996</v>
      </c>
      <c r="E9" s="31">
        <v>-1288319.24</v>
      </c>
      <c r="F9" s="7">
        <f t="shared" si="3"/>
        <v>5615994.5699999994</v>
      </c>
      <c r="G9" s="34">
        <v>5615994.5700000003</v>
      </c>
      <c r="H9" s="34">
        <v>5615994.5700000003</v>
      </c>
      <c r="I9" s="7">
        <f t="shared" si="2"/>
        <v>0</v>
      </c>
    </row>
    <row r="10" spans="2:9">
      <c r="B10" s="14" t="s">
        <v>89</v>
      </c>
      <c r="C10" s="15" t="s">
        <v>14</v>
      </c>
      <c r="D10" s="7">
        <v>19683708.32</v>
      </c>
      <c r="E10" s="31">
        <v>-768575.33</v>
      </c>
      <c r="F10" s="7">
        <f t="shared" si="3"/>
        <v>18915132.990000002</v>
      </c>
      <c r="G10" s="34">
        <v>18915132.989999998</v>
      </c>
      <c r="H10" s="34">
        <v>18915132.989999998</v>
      </c>
      <c r="I10" s="7">
        <f t="shared" si="2"/>
        <v>0</v>
      </c>
    </row>
    <row r="11" spans="2:9" hidden="1">
      <c r="B11" s="14" t="s">
        <v>90</v>
      </c>
      <c r="C11" s="15" t="s">
        <v>15</v>
      </c>
      <c r="D11" s="7">
        <v>0</v>
      </c>
      <c r="E11" s="7">
        <v>0</v>
      </c>
      <c r="F11" s="7">
        <v>0</v>
      </c>
      <c r="G11" s="29"/>
      <c r="H11" s="29"/>
      <c r="I11" s="7">
        <f t="shared" si="2"/>
        <v>0</v>
      </c>
    </row>
    <row r="12" spans="2:9">
      <c r="B12" s="14" t="s">
        <v>91</v>
      </c>
      <c r="C12" s="15" t="s">
        <v>16</v>
      </c>
      <c r="D12" s="7">
        <v>21752</v>
      </c>
      <c r="E12" s="32">
        <v>-11914.44</v>
      </c>
      <c r="F12" s="7">
        <f t="shared" si="3"/>
        <v>9837.56</v>
      </c>
      <c r="G12" s="35">
        <v>9837.56</v>
      </c>
      <c r="H12" s="35">
        <v>9837.56</v>
      </c>
      <c r="I12" s="7">
        <f t="shared" si="2"/>
        <v>0</v>
      </c>
    </row>
    <row r="13" spans="2:9">
      <c r="B13" s="67" t="s">
        <v>17</v>
      </c>
      <c r="C13" s="68"/>
      <c r="D13" s="6">
        <f>SUM(D14:D22)</f>
        <v>3951743.83</v>
      </c>
      <c r="E13" s="6">
        <f t="shared" ref="E13:H13" si="4">SUM(E14:E22)</f>
        <v>-639802.4</v>
      </c>
      <c r="F13" s="6">
        <f t="shared" si="4"/>
        <v>3311941.43</v>
      </c>
      <c r="G13" s="6">
        <f t="shared" si="4"/>
        <v>3311941.43</v>
      </c>
      <c r="H13" s="6">
        <f t="shared" si="4"/>
        <v>3273707.8299999996</v>
      </c>
      <c r="I13" s="6">
        <f t="shared" si="2"/>
        <v>0</v>
      </c>
    </row>
    <row r="14" spans="2:9">
      <c r="B14" s="14" t="s">
        <v>92</v>
      </c>
      <c r="C14" s="15" t="s">
        <v>18</v>
      </c>
      <c r="D14" s="7">
        <v>361000</v>
      </c>
      <c r="E14" s="36">
        <v>136831.23000000001</v>
      </c>
      <c r="F14" s="7">
        <f t="shared" ref="F14:F22" si="5">D14+E14</f>
        <v>497831.23</v>
      </c>
      <c r="G14" s="38">
        <v>497831.23</v>
      </c>
      <c r="H14" s="38">
        <v>459597.63</v>
      </c>
      <c r="I14" s="7">
        <f t="shared" si="2"/>
        <v>0</v>
      </c>
    </row>
    <row r="15" spans="2:9">
      <c r="B15" s="14" t="s">
        <v>93</v>
      </c>
      <c r="C15" s="15" t="s">
        <v>19</v>
      </c>
      <c r="D15" s="7">
        <v>400</v>
      </c>
      <c r="E15" s="37">
        <v>-400</v>
      </c>
      <c r="F15" s="7">
        <f t="shared" si="5"/>
        <v>0</v>
      </c>
      <c r="G15" s="38">
        <v>0</v>
      </c>
      <c r="H15" s="38">
        <v>0</v>
      </c>
      <c r="I15" s="7">
        <f t="shared" si="2"/>
        <v>0</v>
      </c>
    </row>
    <row r="16" spans="2:9" hidden="1">
      <c r="B16" s="14" t="s">
        <v>94</v>
      </c>
      <c r="C16" s="15" t="s">
        <v>20</v>
      </c>
      <c r="D16" s="7">
        <v>0</v>
      </c>
      <c r="E16" s="29"/>
      <c r="F16" s="7">
        <v>0</v>
      </c>
      <c r="G16" s="29"/>
      <c r="H16" s="29"/>
      <c r="I16" s="7">
        <f t="shared" si="2"/>
        <v>0</v>
      </c>
    </row>
    <row r="17" spans="2:9">
      <c r="B17" s="14" t="s">
        <v>95</v>
      </c>
      <c r="C17" s="15" t="s">
        <v>21</v>
      </c>
      <c r="D17" s="7">
        <v>15800</v>
      </c>
      <c r="E17" s="39">
        <v>-7388.56</v>
      </c>
      <c r="F17" s="7">
        <f t="shared" si="5"/>
        <v>8411.4399999999987</v>
      </c>
      <c r="G17" s="40">
        <v>8411.44</v>
      </c>
      <c r="H17" s="40">
        <v>8411.44</v>
      </c>
      <c r="I17" s="7">
        <f t="shared" si="2"/>
        <v>0</v>
      </c>
    </row>
    <row r="18" spans="2:9">
      <c r="B18" s="14" t="s">
        <v>96</v>
      </c>
      <c r="C18" s="15" t="s">
        <v>22</v>
      </c>
      <c r="D18" s="7">
        <v>2763095.83</v>
      </c>
      <c r="E18" s="39">
        <v>-706060.12</v>
      </c>
      <c r="F18" s="7">
        <f t="shared" si="5"/>
        <v>2057035.71</v>
      </c>
      <c r="G18" s="40">
        <v>2057035.71</v>
      </c>
      <c r="H18" s="40">
        <v>2057035.71</v>
      </c>
      <c r="I18" s="7">
        <f t="shared" si="2"/>
        <v>0</v>
      </c>
    </row>
    <row r="19" spans="2:9">
      <c r="B19" s="14" t="s">
        <v>97</v>
      </c>
      <c r="C19" s="15" t="s">
        <v>23</v>
      </c>
      <c r="D19" s="7">
        <v>601800</v>
      </c>
      <c r="E19" s="39">
        <v>-128554.51</v>
      </c>
      <c r="F19" s="7">
        <f t="shared" si="5"/>
        <v>473245.49</v>
      </c>
      <c r="G19" s="40">
        <v>473245.49</v>
      </c>
      <c r="H19" s="40">
        <v>473245.49</v>
      </c>
      <c r="I19" s="7">
        <f t="shared" si="2"/>
        <v>0</v>
      </c>
    </row>
    <row r="20" spans="2:9">
      <c r="B20" s="14" t="s">
        <v>98</v>
      </c>
      <c r="C20" s="15" t="s">
        <v>24</v>
      </c>
      <c r="D20" s="7">
        <v>2000</v>
      </c>
      <c r="E20" s="39">
        <v>1368.94</v>
      </c>
      <c r="F20" s="7">
        <f t="shared" si="5"/>
        <v>3368.94</v>
      </c>
      <c r="G20" s="40">
        <v>3368.94</v>
      </c>
      <c r="H20" s="40">
        <v>3368.94</v>
      </c>
      <c r="I20" s="7">
        <f t="shared" si="2"/>
        <v>0</v>
      </c>
    </row>
    <row r="21" spans="2:9" hidden="1">
      <c r="B21" s="14" t="s">
        <v>99</v>
      </c>
      <c r="C21" s="15" t="s">
        <v>25</v>
      </c>
      <c r="D21" s="7">
        <v>0</v>
      </c>
      <c r="E21" s="29"/>
      <c r="F21" s="7">
        <v>0</v>
      </c>
      <c r="G21" s="29"/>
      <c r="H21" s="29"/>
      <c r="I21" s="7">
        <f t="shared" si="2"/>
        <v>0</v>
      </c>
    </row>
    <row r="22" spans="2:9">
      <c r="B22" s="14" t="s">
        <v>100</v>
      </c>
      <c r="C22" s="15" t="s">
        <v>26</v>
      </c>
      <c r="D22" s="7">
        <v>207648</v>
      </c>
      <c r="E22" s="41">
        <v>64400.62</v>
      </c>
      <c r="F22" s="7">
        <f t="shared" si="5"/>
        <v>272048.62</v>
      </c>
      <c r="G22" s="42">
        <v>272048.62</v>
      </c>
      <c r="H22" s="42">
        <v>272048.62</v>
      </c>
      <c r="I22" s="7">
        <f t="shared" si="2"/>
        <v>0</v>
      </c>
    </row>
    <row r="23" spans="2:9">
      <c r="B23" s="67" t="s">
        <v>27</v>
      </c>
      <c r="C23" s="68"/>
      <c r="D23" s="6">
        <f>SUM(D24:D32)</f>
        <v>10775263</v>
      </c>
      <c r="E23" s="6">
        <f t="shared" ref="E23:H23" si="6">SUM(E24:E32)</f>
        <v>-2506864.96</v>
      </c>
      <c r="F23" s="6">
        <f t="shared" si="6"/>
        <v>8268398.040000001</v>
      </c>
      <c r="G23" s="6">
        <f t="shared" si="6"/>
        <v>8268398.040000001</v>
      </c>
      <c r="H23" s="6">
        <f t="shared" si="6"/>
        <v>7771732.4300000016</v>
      </c>
      <c r="I23" s="6">
        <f t="shared" si="2"/>
        <v>0</v>
      </c>
    </row>
    <row r="24" spans="2:9">
      <c r="B24" s="14" t="s">
        <v>101</v>
      </c>
      <c r="C24" s="15" t="s">
        <v>28</v>
      </c>
      <c r="D24" s="7">
        <v>1316595.6000000001</v>
      </c>
      <c r="E24" s="43">
        <v>60658.45</v>
      </c>
      <c r="F24" s="7">
        <f t="shared" ref="F24:F32" si="7">D24+E24</f>
        <v>1377254.05</v>
      </c>
      <c r="G24" s="44">
        <v>1377254.05</v>
      </c>
      <c r="H24" s="44">
        <v>1377254.05</v>
      </c>
      <c r="I24" s="7">
        <f t="shared" si="2"/>
        <v>0</v>
      </c>
    </row>
    <row r="25" spans="2:9">
      <c r="B25" s="14" t="s">
        <v>102</v>
      </c>
      <c r="C25" s="15" t="s">
        <v>29</v>
      </c>
      <c r="D25" s="7">
        <v>1509784.67</v>
      </c>
      <c r="E25" s="43">
        <v>-1061469.8</v>
      </c>
      <c r="F25" s="7">
        <f t="shared" si="7"/>
        <v>448314.86999999988</v>
      </c>
      <c r="G25" s="44">
        <v>448314.87</v>
      </c>
      <c r="H25" s="44">
        <v>138832.88</v>
      </c>
      <c r="I25" s="7">
        <f t="shared" si="2"/>
        <v>0</v>
      </c>
    </row>
    <row r="26" spans="2:9">
      <c r="B26" s="14" t="s">
        <v>103</v>
      </c>
      <c r="C26" s="15" t="s">
        <v>30</v>
      </c>
      <c r="D26" s="7">
        <v>1215000</v>
      </c>
      <c r="E26" s="43">
        <v>-237061.71</v>
      </c>
      <c r="F26" s="7">
        <f t="shared" si="7"/>
        <v>977938.29</v>
      </c>
      <c r="G26" s="44">
        <v>977938.29</v>
      </c>
      <c r="H26" s="44">
        <v>929051.66</v>
      </c>
      <c r="I26" s="7">
        <f t="shared" si="2"/>
        <v>0</v>
      </c>
    </row>
    <row r="27" spans="2:9">
      <c r="B27" s="14" t="s">
        <v>104</v>
      </c>
      <c r="C27" s="15" t="s">
        <v>31</v>
      </c>
      <c r="D27" s="7">
        <v>120000</v>
      </c>
      <c r="E27" s="43">
        <v>95602.76</v>
      </c>
      <c r="F27" s="7">
        <f t="shared" si="7"/>
        <v>215602.76</v>
      </c>
      <c r="G27" s="44">
        <v>215602.76</v>
      </c>
      <c r="H27" s="44">
        <v>215602.76</v>
      </c>
      <c r="I27" s="7">
        <f t="shared" si="2"/>
        <v>0</v>
      </c>
    </row>
    <row r="28" spans="2:9">
      <c r="B28" s="14" t="s">
        <v>105</v>
      </c>
      <c r="C28" s="15" t="s">
        <v>32</v>
      </c>
      <c r="D28" s="7">
        <v>4266593.28</v>
      </c>
      <c r="E28" s="43">
        <v>-1065134.3500000001</v>
      </c>
      <c r="F28" s="7">
        <f t="shared" si="7"/>
        <v>3201458.93</v>
      </c>
      <c r="G28" s="44">
        <v>3201458.93</v>
      </c>
      <c r="H28" s="44">
        <v>3063161.94</v>
      </c>
      <c r="I28" s="7">
        <f t="shared" si="2"/>
        <v>0</v>
      </c>
    </row>
    <row r="29" spans="2:9" hidden="1">
      <c r="B29" s="14" t="s">
        <v>106</v>
      </c>
      <c r="C29" s="15" t="s">
        <v>33</v>
      </c>
      <c r="D29" s="7">
        <v>0</v>
      </c>
      <c r="E29" s="29"/>
      <c r="F29" s="7">
        <v>0</v>
      </c>
      <c r="G29" s="29"/>
      <c r="H29" s="29"/>
      <c r="I29" s="7">
        <f t="shared" si="2"/>
        <v>0</v>
      </c>
    </row>
    <row r="30" spans="2:9">
      <c r="B30" s="14" t="s">
        <v>107</v>
      </c>
      <c r="C30" s="15" t="s">
        <v>34</v>
      </c>
      <c r="D30" s="7">
        <v>552026.44999999995</v>
      </c>
      <c r="E30" s="45">
        <v>-257391.34</v>
      </c>
      <c r="F30" s="7">
        <f t="shared" si="7"/>
        <v>294635.11</v>
      </c>
      <c r="G30" s="46">
        <v>294635.11</v>
      </c>
      <c r="H30" s="46">
        <v>294635.11</v>
      </c>
      <c r="I30" s="7">
        <f t="shared" si="2"/>
        <v>0</v>
      </c>
    </row>
    <row r="31" spans="2:9">
      <c r="B31" s="14" t="s">
        <v>108</v>
      </c>
      <c r="C31" s="15" t="s">
        <v>35</v>
      </c>
      <c r="D31" s="7">
        <v>500000</v>
      </c>
      <c r="E31" s="45">
        <v>156137.20000000001</v>
      </c>
      <c r="F31" s="7">
        <f t="shared" si="7"/>
        <v>656137.19999999995</v>
      </c>
      <c r="G31" s="46">
        <v>656137.19999999995</v>
      </c>
      <c r="H31" s="46">
        <v>656137.19999999995</v>
      </c>
      <c r="I31" s="7">
        <f t="shared" si="2"/>
        <v>0</v>
      </c>
    </row>
    <row r="32" spans="2:9">
      <c r="B32" s="14" t="s">
        <v>109</v>
      </c>
      <c r="C32" s="15" t="s">
        <v>36</v>
      </c>
      <c r="D32" s="7">
        <v>1295263</v>
      </c>
      <c r="E32" s="45">
        <v>-198206.17</v>
      </c>
      <c r="F32" s="7">
        <f t="shared" si="7"/>
        <v>1097056.83</v>
      </c>
      <c r="G32" s="46">
        <v>1097056.83</v>
      </c>
      <c r="H32" s="46">
        <v>1097056.83</v>
      </c>
      <c r="I32" s="7">
        <f t="shared" si="2"/>
        <v>0</v>
      </c>
    </row>
    <row r="33" spans="2:9">
      <c r="B33" s="67" t="s">
        <v>37</v>
      </c>
      <c r="C33" s="68"/>
      <c r="D33" s="6">
        <f>SUM(D34:D42)</f>
        <v>0</v>
      </c>
      <c r="E33" s="6">
        <f t="shared" ref="E33:H33" si="8">SUM(E34:E42)</f>
        <v>38757.949999999997</v>
      </c>
      <c r="F33" s="6">
        <f t="shared" si="8"/>
        <v>38757.949999999997</v>
      </c>
      <c r="G33" s="6">
        <f t="shared" si="8"/>
        <v>38757.949999999997</v>
      </c>
      <c r="H33" s="6">
        <f t="shared" si="8"/>
        <v>38757.949999999997</v>
      </c>
      <c r="I33" s="6">
        <f t="shared" si="2"/>
        <v>0</v>
      </c>
    </row>
    <row r="34" spans="2:9" hidden="1">
      <c r="B34" s="14" t="s">
        <v>110</v>
      </c>
      <c r="C34" s="15" t="s">
        <v>38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2"/>
        <v>0</v>
      </c>
    </row>
    <row r="35" spans="2:9" hidden="1">
      <c r="B35" s="14" t="s">
        <v>111</v>
      </c>
      <c r="C35" s="15" t="s">
        <v>39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2"/>
        <v>0</v>
      </c>
    </row>
    <row r="36" spans="2:9" hidden="1">
      <c r="B36" s="14" t="s">
        <v>112</v>
      </c>
      <c r="C36" s="15" t="s">
        <v>40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2"/>
        <v>0</v>
      </c>
    </row>
    <row r="37" spans="2:9" hidden="1">
      <c r="B37" s="14" t="s">
        <v>113</v>
      </c>
      <c r="C37" s="15" t="s">
        <v>41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2"/>
        <v>0</v>
      </c>
    </row>
    <row r="38" spans="2:9">
      <c r="B38" s="14" t="s">
        <v>114</v>
      </c>
      <c r="C38" s="15" t="s">
        <v>42</v>
      </c>
      <c r="D38" s="7">
        <v>0</v>
      </c>
      <c r="E38" s="47">
        <v>38757.949999999997</v>
      </c>
      <c r="F38" s="7">
        <f t="shared" ref="F38" si="9">D38+E38</f>
        <v>38757.949999999997</v>
      </c>
      <c r="G38" s="48">
        <v>38757.949999999997</v>
      </c>
      <c r="H38" s="48">
        <v>38757.949999999997</v>
      </c>
      <c r="I38" s="7">
        <f t="shared" si="2"/>
        <v>0</v>
      </c>
    </row>
    <row r="39" spans="2:9" hidden="1">
      <c r="B39" s="14" t="s">
        <v>115</v>
      </c>
      <c r="C39" s="15" t="s">
        <v>43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2"/>
        <v>0</v>
      </c>
    </row>
    <row r="40" spans="2:9" hidden="1">
      <c r="B40" s="16"/>
      <c r="C40" s="15" t="s">
        <v>44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2"/>
        <v>0</v>
      </c>
    </row>
    <row r="41" spans="2:9" hidden="1">
      <c r="B41" s="16"/>
      <c r="C41" s="15" t="s">
        <v>45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2"/>
        <v>0</v>
      </c>
    </row>
    <row r="42" spans="2:9" hidden="1">
      <c r="B42" s="14" t="s">
        <v>116</v>
      </c>
      <c r="C42" s="15" t="s">
        <v>46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2"/>
        <v>0</v>
      </c>
    </row>
    <row r="43" spans="2:9">
      <c r="B43" s="67" t="s">
        <v>47</v>
      </c>
      <c r="C43" s="68"/>
      <c r="D43" s="6">
        <f>SUM(D44:D52)</f>
        <v>20000</v>
      </c>
      <c r="E43" s="6">
        <f t="shared" ref="E43:H43" si="10">SUM(E44:E52)</f>
        <v>1863113.33</v>
      </c>
      <c r="F43" s="6">
        <f t="shared" si="10"/>
        <v>1883113.33</v>
      </c>
      <c r="G43" s="6">
        <f t="shared" si="10"/>
        <v>1883113.33</v>
      </c>
      <c r="H43" s="6">
        <f t="shared" si="10"/>
        <v>1883113.33</v>
      </c>
      <c r="I43" s="6">
        <f t="shared" si="2"/>
        <v>0</v>
      </c>
    </row>
    <row r="44" spans="2:9">
      <c r="B44" s="14" t="s">
        <v>117</v>
      </c>
      <c r="C44" s="15" t="s">
        <v>48</v>
      </c>
      <c r="D44" s="7">
        <v>0</v>
      </c>
      <c r="E44" s="49">
        <v>1495961.52</v>
      </c>
      <c r="F44" s="7">
        <f t="shared" ref="F44:F52" si="11">D44+E44</f>
        <v>1495961.52</v>
      </c>
      <c r="G44" s="50">
        <v>1495961.52</v>
      </c>
      <c r="H44" s="50">
        <v>1495961.52</v>
      </c>
      <c r="I44" s="7">
        <f t="shared" si="2"/>
        <v>0</v>
      </c>
    </row>
    <row r="45" spans="2:9">
      <c r="B45" s="14" t="s">
        <v>118</v>
      </c>
      <c r="C45" s="15" t="s">
        <v>49</v>
      </c>
      <c r="D45" s="7">
        <v>20000</v>
      </c>
      <c r="E45" s="49">
        <v>-7790</v>
      </c>
      <c r="F45" s="7">
        <f t="shared" si="11"/>
        <v>12210</v>
      </c>
      <c r="G45" s="50">
        <v>12210</v>
      </c>
      <c r="H45" s="50">
        <v>12210</v>
      </c>
      <c r="I45" s="7">
        <f t="shared" si="2"/>
        <v>0</v>
      </c>
    </row>
    <row r="46" spans="2:9">
      <c r="B46" s="14" t="s">
        <v>119</v>
      </c>
      <c r="C46" s="15" t="s">
        <v>50</v>
      </c>
      <c r="D46" s="7">
        <v>0</v>
      </c>
      <c r="E46" s="7">
        <v>0</v>
      </c>
      <c r="F46" s="29">
        <f t="shared" si="11"/>
        <v>0</v>
      </c>
      <c r="G46" s="7">
        <v>0</v>
      </c>
      <c r="H46" s="7">
        <v>0</v>
      </c>
      <c r="I46" s="7">
        <f t="shared" si="2"/>
        <v>0</v>
      </c>
    </row>
    <row r="47" spans="2:9">
      <c r="B47" s="14" t="s">
        <v>120</v>
      </c>
      <c r="C47" s="15" t="s">
        <v>51</v>
      </c>
      <c r="D47" s="7">
        <v>0</v>
      </c>
      <c r="E47" s="7">
        <v>0</v>
      </c>
      <c r="F47" s="29">
        <f t="shared" si="11"/>
        <v>0</v>
      </c>
      <c r="G47" s="7">
        <v>0</v>
      </c>
      <c r="H47" s="7">
        <v>0</v>
      </c>
      <c r="I47" s="7">
        <f t="shared" si="2"/>
        <v>0</v>
      </c>
    </row>
    <row r="48" spans="2:9">
      <c r="B48" s="14" t="s">
        <v>121</v>
      </c>
      <c r="C48" s="15" t="s">
        <v>52</v>
      </c>
      <c r="D48" s="7">
        <v>0</v>
      </c>
      <c r="E48" s="7">
        <v>0</v>
      </c>
      <c r="F48" s="29">
        <f t="shared" si="11"/>
        <v>0</v>
      </c>
      <c r="G48" s="7">
        <v>0</v>
      </c>
      <c r="H48" s="7">
        <v>0</v>
      </c>
      <c r="I48" s="7">
        <f t="shared" si="2"/>
        <v>0</v>
      </c>
    </row>
    <row r="49" spans="2:9">
      <c r="B49" s="14" t="s">
        <v>122</v>
      </c>
      <c r="C49" s="15" t="s">
        <v>53</v>
      </c>
      <c r="D49" s="7">
        <v>0</v>
      </c>
      <c r="E49" s="51">
        <v>38773.81</v>
      </c>
      <c r="F49" s="29">
        <f t="shared" si="11"/>
        <v>38773.81</v>
      </c>
      <c r="G49" s="52">
        <v>38773.81</v>
      </c>
      <c r="H49" s="52">
        <v>38773.81</v>
      </c>
      <c r="I49" s="7">
        <f t="shared" si="2"/>
        <v>0</v>
      </c>
    </row>
    <row r="50" spans="2:9">
      <c r="B50" s="14" t="s">
        <v>123</v>
      </c>
      <c r="C50" s="15" t="s">
        <v>54</v>
      </c>
      <c r="D50" s="7">
        <v>0</v>
      </c>
      <c r="E50" s="7">
        <v>0</v>
      </c>
      <c r="F50" s="29">
        <f t="shared" si="11"/>
        <v>0</v>
      </c>
      <c r="G50" s="7">
        <v>0</v>
      </c>
      <c r="H50" s="7">
        <v>0</v>
      </c>
      <c r="I50" s="7">
        <f t="shared" si="2"/>
        <v>0</v>
      </c>
    </row>
    <row r="51" spans="2:9">
      <c r="B51" s="14" t="s">
        <v>124</v>
      </c>
      <c r="C51" s="15" t="s">
        <v>55</v>
      </c>
      <c r="D51" s="7">
        <v>0</v>
      </c>
      <c r="E51" s="7">
        <v>0</v>
      </c>
      <c r="F51" s="29">
        <f t="shared" si="11"/>
        <v>0</v>
      </c>
      <c r="G51" s="7">
        <v>0</v>
      </c>
      <c r="H51" s="7">
        <v>0</v>
      </c>
      <c r="I51" s="7">
        <f t="shared" si="2"/>
        <v>0</v>
      </c>
    </row>
    <row r="52" spans="2:9">
      <c r="B52" s="14" t="s">
        <v>125</v>
      </c>
      <c r="C52" s="15" t="s">
        <v>56</v>
      </c>
      <c r="D52" s="7">
        <v>0</v>
      </c>
      <c r="E52" s="53">
        <v>336168</v>
      </c>
      <c r="F52" s="29">
        <f t="shared" si="11"/>
        <v>336168</v>
      </c>
      <c r="G52" s="54">
        <v>336168</v>
      </c>
      <c r="H52" s="54">
        <v>336168</v>
      </c>
      <c r="I52" s="7">
        <f t="shared" si="2"/>
        <v>0</v>
      </c>
    </row>
    <row r="53" spans="2:9">
      <c r="B53" s="67" t="s">
        <v>57</v>
      </c>
      <c r="C53" s="68"/>
      <c r="D53" s="6">
        <f>SUM(D54:D56)</f>
        <v>0</v>
      </c>
      <c r="E53" s="6">
        <f t="shared" ref="E53:H53" si="12">SUM(E54:E56)</f>
        <v>0</v>
      </c>
      <c r="F53" s="6">
        <f t="shared" si="12"/>
        <v>0</v>
      </c>
      <c r="G53" s="6">
        <f t="shared" si="12"/>
        <v>0</v>
      </c>
      <c r="H53" s="6">
        <f t="shared" si="12"/>
        <v>0</v>
      </c>
      <c r="I53" s="6">
        <f t="shared" si="2"/>
        <v>0</v>
      </c>
    </row>
    <row r="54" spans="2:9">
      <c r="B54" s="14" t="s">
        <v>126</v>
      </c>
      <c r="C54" s="15" t="s">
        <v>58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2"/>
        <v>0</v>
      </c>
    </row>
    <row r="55" spans="2:9" hidden="1">
      <c r="B55" s="14" t="s">
        <v>127</v>
      </c>
      <c r="C55" s="15" t="s">
        <v>59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2"/>
        <v>0</v>
      </c>
    </row>
    <row r="56" spans="2:9" hidden="1">
      <c r="B56" s="14" t="s">
        <v>128</v>
      </c>
      <c r="C56" s="15" t="s">
        <v>60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2"/>
        <v>0</v>
      </c>
    </row>
    <row r="57" spans="2:9">
      <c r="B57" s="67" t="s">
        <v>61</v>
      </c>
      <c r="C57" s="68"/>
      <c r="D57" s="6">
        <f>SUM(D58:D65)</f>
        <v>0</v>
      </c>
      <c r="E57" s="6">
        <f t="shared" ref="E57:H57" si="13">SUM(E58:E65)</f>
        <v>14615553.58</v>
      </c>
      <c r="F57" s="6">
        <f t="shared" si="13"/>
        <v>14615553.58</v>
      </c>
      <c r="G57" s="6">
        <f t="shared" si="13"/>
        <v>0</v>
      </c>
      <c r="H57" s="6">
        <f t="shared" si="13"/>
        <v>0</v>
      </c>
      <c r="I57" s="6">
        <f t="shared" si="2"/>
        <v>14615553.58</v>
      </c>
    </row>
    <row r="58" spans="2:9" hidden="1">
      <c r="B58" s="14" t="s">
        <v>129</v>
      </c>
      <c r="C58" s="15" t="s">
        <v>62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2"/>
        <v>0</v>
      </c>
    </row>
    <row r="59" spans="2:9" hidden="1">
      <c r="B59" s="14" t="s">
        <v>130</v>
      </c>
      <c r="C59" s="15" t="s">
        <v>63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2"/>
        <v>0</v>
      </c>
    </row>
    <row r="60" spans="2:9" hidden="1">
      <c r="B60" s="14" t="s">
        <v>131</v>
      </c>
      <c r="C60" s="15" t="s">
        <v>64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2"/>
        <v>0</v>
      </c>
    </row>
    <row r="61" spans="2:9" hidden="1">
      <c r="B61" s="14" t="s">
        <v>132</v>
      </c>
      <c r="C61" s="15" t="s">
        <v>65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2"/>
        <v>0</v>
      </c>
    </row>
    <row r="62" spans="2:9" hidden="1">
      <c r="B62" s="14" t="s">
        <v>133</v>
      </c>
      <c r="C62" s="15" t="s">
        <v>66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2"/>
        <v>0</v>
      </c>
    </row>
    <row r="63" spans="2:9" hidden="1">
      <c r="B63" s="14" t="s">
        <v>134</v>
      </c>
      <c r="C63" s="15" t="s">
        <v>67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2"/>
        <v>0</v>
      </c>
    </row>
    <row r="64" spans="2:9" hidden="1">
      <c r="B64" s="14"/>
      <c r="C64" s="15" t="s">
        <v>68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2"/>
        <v>0</v>
      </c>
    </row>
    <row r="65" spans="2:9">
      <c r="B65" s="14" t="s">
        <v>135</v>
      </c>
      <c r="C65" s="15" t="s">
        <v>69</v>
      </c>
      <c r="D65" s="7">
        <v>0</v>
      </c>
      <c r="E65" s="55">
        <v>14615553.58</v>
      </c>
      <c r="F65" s="7">
        <f t="shared" ref="F65" si="14">D65+E65</f>
        <v>14615553.58</v>
      </c>
      <c r="G65" s="7">
        <v>0</v>
      </c>
      <c r="H65" s="7">
        <v>0</v>
      </c>
      <c r="I65" s="7">
        <f t="shared" si="2"/>
        <v>14615553.58</v>
      </c>
    </row>
    <row r="66" spans="2:9">
      <c r="B66" s="67" t="s">
        <v>70</v>
      </c>
      <c r="C66" s="68"/>
      <c r="D66" s="6">
        <f>SUM(D67:D69)</f>
        <v>0</v>
      </c>
      <c r="E66" s="6">
        <f t="shared" ref="E66:H66" si="15">SUM(E67:E69)</f>
        <v>0</v>
      </c>
      <c r="F66" s="6">
        <f t="shared" si="15"/>
        <v>0</v>
      </c>
      <c r="G66" s="6">
        <f t="shared" si="15"/>
        <v>0</v>
      </c>
      <c r="H66" s="6">
        <f t="shared" si="15"/>
        <v>0</v>
      </c>
      <c r="I66" s="6">
        <f t="shared" si="2"/>
        <v>0</v>
      </c>
    </row>
    <row r="67" spans="2:9">
      <c r="B67" s="14" t="s">
        <v>136</v>
      </c>
      <c r="C67" s="15" t="s">
        <v>71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 t="shared" si="2"/>
        <v>0</v>
      </c>
    </row>
    <row r="68" spans="2:9" hidden="1">
      <c r="B68" s="14" t="s">
        <v>137</v>
      </c>
      <c r="C68" s="15" t="s">
        <v>72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f t="shared" si="2"/>
        <v>0</v>
      </c>
    </row>
    <row r="69" spans="2:9" hidden="1">
      <c r="B69" s="14" t="s">
        <v>138</v>
      </c>
      <c r="C69" s="15" t="s">
        <v>73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f t="shared" si="2"/>
        <v>0</v>
      </c>
    </row>
    <row r="70" spans="2:9">
      <c r="B70" s="67" t="s">
        <v>74</v>
      </c>
      <c r="C70" s="68"/>
      <c r="D70" s="6">
        <f>SUM(D71:D77)</f>
        <v>0</v>
      </c>
      <c r="E70" s="6">
        <f t="shared" ref="E70:H70" si="16">SUM(E71:E77)</f>
        <v>0</v>
      </c>
      <c r="F70" s="6">
        <f t="shared" si="16"/>
        <v>0</v>
      </c>
      <c r="G70" s="6">
        <f t="shared" si="16"/>
        <v>0</v>
      </c>
      <c r="H70" s="6">
        <f t="shared" si="16"/>
        <v>0</v>
      </c>
      <c r="I70" s="6">
        <f t="shared" si="2"/>
        <v>0</v>
      </c>
    </row>
    <row r="71" spans="2:9">
      <c r="B71" s="14" t="s">
        <v>139</v>
      </c>
      <c r="C71" s="15" t="s">
        <v>75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f t="shared" ref="I71:I77" si="17">F71-G71</f>
        <v>0</v>
      </c>
    </row>
    <row r="72" spans="2:9" hidden="1">
      <c r="B72" s="14" t="s">
        <v>140</v>
      </c>
      <c r="C72" s="15" t="s">
        <v>76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f t="shared" si="17"/>
        <v>0</v>
      </c>
    </row>
    <row r="73" spans="2:9" hidden="1">
      <c r="B73" s="14" t="s">
        <v>141</v>
      </c>
      <c r="C73" s="15" t="s">
        <v>77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f t="shared" si="17"/>
        <v>0</v>
      </c>
    </row>
    <row r="74" spans="2:9" hidden="1">
      <c r="B74" s="14" t="s">
        <v>142</v>
      </c>
      <c r="C74" s="15" t="s">
        <v>78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f t="shared" si="17"/>
        <v>0</v>
      </c>
    </row>
    <row r="75" spans="2:9" hidden="1">
      <c r="B75" s="14" t="s">
        <v>143</v>
      </c>
      <c r="C75" s="15" t="s">
        <v>79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f t="shared" si="17"/>
        <v>0</v>
      </c>
    </row>
    <row r="76" spans="2:9" hidden="1">
      <c r="B76" s="14" t="s">
        <v>144</v>
      </c>
      <c r="C76" s="15" t="s">
        <v>80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f t="shared" si="17"/>
        <v>0</v>
      </c>
    </row>
    <row r="77" spans="2:9" hidden="1">
      <c r="B77" s="14" t="s">
        <v>145</v>
      </c>
      <c r="C77" s="15" t="s">
        <v>81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f t="shared" si="17"/>
        <v>0</v>
      </c>
    </row>
    <row r="78" spans="2:9" ht="5.15" customHeight="1">
      <c r="B78" s="17"/>
      <c r="C78" s="18"/>
      <c r="D78" s="8"/>
      <c r="E78" s="8"/>
      <c r="F78" s="8"/>
      <c r="G78" s="8"/>
      <c r="H78" s="8"/>
      <c r="I78" s="8"/>
    </row>
    <row r="79" spans="2:9">
      <c r="B79" s="69" t="s">
        <v>82</v>
      </c>
      <c r="C79" s="70"/>
      <c r="D79" s="8">
        <f>D80+D88+D98+D108+D118+D128+D132+D141+D145</f>
        <v>0</v>
      </c>
      <c r="E79" s="8">
        <f t="shared" ref="E79:I79" si="18">E80+E88+E98+E108+E118+E128+E132+E141+E145</f>
        <v>2005137.01</v>
      </c>
      <c r="F79" s="8">
        <f t="shared" si="18"/>
        <v>2005137.01</v>
      </c>
      <c r="G79" s="8">
        <f t="shared" si="18"/>
        <v>2005137.01</v>
      </c>
      <c r="H79" s="8">
        <f t="shared" si="18"/>
        <v>1807581.05</v>
      </c>
      <c r="I79" s="8">
        <f t="shared" si="18"/>
        <v>0</v>
      </c>
    </row>
    <row r="80" spans="2:9">
      <c r="B80" s="71" t="s">
        <v>9</v>
      </c>
      <c r="C80" s="72"/>
      <c r="D80" s="8">
        <f>SUM(D81:D87)</f>
        <v>0</v>
      </c>
      <c r="E80" s="8">
        <f t="shared" ref="E80:I80" si="19">SUM(E81:E87)</f>
        <v>0</v>
      </c>
      <c r="F80" s="8">
        <f t="shared" si="19"/>
        <v>0</v>
      </c>
      <c r="G80" s="8">
        <f t="shared" si="19"/>
        <v>0</v>
      </c>
      <c r="H80" s="8">
        <f t="shared" si="19"/>
        <v>0</v>
      </c>
      <c r="I80" s="8">
        <f t="shared" si="19"/>
        <v>0</v>
      </c>
    </row>
    <row r="81" spans="2:9">
      <c r="B81" s="14" t="s">
        <v>146</v>
      </c>
      <c r="C81" s="19" t="s">
        <v>10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23">
        <f t="shared" ref="I81:I144" si="20">F81-G81</f>
        <v>0</v>
      </c>
    </row>
    <row r="82" spans="2:9" hidden="1">
      <c r="B82" s="14" t="s">
        <v>147</v>
      </c>
      <c r="C82" s="19" t="s">
        <v>11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3">
        <f t="shared" si="20"/>
        <v>0</v>
      </c>
    </row>
    <row r="83" spans="2:9" hidden="1">
      <c r="B83" s="14" t="s">
        <v>148</v>
      </c>
      <c r="C83" s="19" t="s">
        <v>12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3">
        <f t="shared" si="20"/>
        <v>0</v>
      </c>
    </row>
    <row r="84" spans="2:9" hidden="1">
      <c r="B84" s="14" t="s">
        <v>149</v>
      </c>
      <c r="C84" s="19" t="s">
        <v>13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3">
        <f t="shared" si="20"/>
        <v>0</v>
      </c>
    </row>
    <row r="85" spans="2:9" hidden="1">
      <c r="B85" s="14" t="s">
        <v>150</v>
      </c>
      <c r="C85" s="19" t="s">
        <v>14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3">
        <f t="shared" si="20"/>
        <v>0</v>
      </c>
    </row>
    <row r="86" spans="2:9" hidden="1">
      <c r="B86" s="14" t="s">
        <v>151</v>
      </c>
      <c r="C86" s="19" t="s">
        <v>15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3">
        <f t="shared" si="20"/>
        <v>0</v>
      </c>
    </row>
    <row r="87" spans="2:9" hidden="1">
      <c r="B87" s="14" t="s">
        <v>152</v>
      </c>
      <c r="C87" s="19" t="s">
        <v>16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3">
        <f t="shared" si="20"/>
        <v>0</v>
      </c>
    </row>
    <row r="88" spans="2:9">
      <c r="B88" s="71" t="s">
        <v>17</v>
      </c>
      <c r="C88" s="72"/>
      <c r="D88" s="8">
        <f>SUM(D89:D97)</f>
        <v>0</v>
      </c>
      <c r="E88" s="8">
        <f t="shared" ref="E88:H88" si="21">SUM(E89:E97)</f>
        <v>2005137.01</v>
      </c>
      <c r="F88" s="8">
        <f t="shared" si="21"/>
        <v>2005137.01</v>
      </c>
      <c r="G88" s="8">
        <f t="shared" si="21"/>
        <v>2005137.01</v>
      </c>
      <c r="H88" s="8">
        <f t="shared" si="21"/>
        <v>1807581.05</v>
      </c>
      <c r="I88" s="8">
        <f t="shared" si="20"/>
        <v>0</v>
      </c>
    </row>
    <row r="89" spans="2:9" hidden="1">
      <c r="B89" s="14" t="s">
        <v>153</v>
      </c>
      <c r="C89" s="19" t="s">
        <v>18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23">
        <f t="shared" si="20"/>
        <v>0</v>
      </c>
    </row>
    <row r="90" spans="2:9" hidden="1">
      <c r="B90" s="14" t="s">
        <v>154</v>
      </c>
      <c r="C90" s="19" t="s">
        <v>19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23">
        <f t="shared" si="20"/>
        <v>0</v>
      </c>
    </row>
    <row r="91" spans="2:9" hidden="1">
      <c r="B91" s="14" t="s">
        <v>155</v>
      </c>
      <c r="C91" s="19" t="s">
        <v>20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23">
        <f t="shared" si="20"/>
        <v>0</v>
      </c>
    </row>
    <row r="92" spans="2:9" hidden="1">
      <c r="B92" s="14" t="s">
        <v>156</v>
      </c>
      <c r="C92" s="19" t="s">
        <v>21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23">
        <f t="shared" si="20"/>
        <v>0</v>
      </c>
    </row>
    <row r="93" spans="2:9">
      <c r="B93" s="14" t="s">
        <v>157</v>
      </c>
      <c r="C93" s="19" t="s">
        <v>22</v>
      </c>
      <c r="D93" s="23">
        <v>0</v>
      </c>
      <c r="E93" s="56">
        <v>2005137.01</v>
      </c>
      <c r="F93" s="7">
        <f t="shared" ref="F93" si="22">D93+E93</f>
        <v>2005137.01</v>
      </c>
      <c r="G93" s="57">
        <v>2005137.01</v>
      </c>
      <c r="H93" s="57">
        <v>1807581.05</v>
      </c>
      <c r="I93" s="23">
        <f t="shared" si="20"/>
        <v>0</v>
      </c>
    </row>
    <row r="94" spans="2:9" hidden="1">
      <c r="B94" s="14" t="s">
        <v>158</v>
      </c>
      <c r="C94" s="19" t="s">
        <v>23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23">
        <f t="shared" si="20"/>
        <v>0</v>
      </c>
    </row>
    <row r="95" spans="2:9" hidden="1">
      <c r="B95" s="14" t="s">
        <v>159</v>
      </c>
      <c r="C95" s="19" t="s">
        <v>24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23">
        <f t="shared" si="20"/>
        <v>0</v>
      </c>
    </row>
    <row r="96" spans="2:9" hidden="1">
      <c r="B96" s="14" t="s">
        <v>160</v>
      </c>
      <c r="C96" s="19" t="s">
        <v>25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23">
        <f t="shared" si="20"/>
        <v>0</v>
      </c>
    </row>
    <row r="97" spans="2:9" hidden="1">
      <c r="B97" s="14" t="s">
        <v>161</v>
      </c>
      <c r="C97" s="19" t="s">
        <v>26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23">
        <f t="shared" si="20"/>
        <v>0</v>
      </c>
    </row>
    <row r="98" spans="2:9">
      <c r="B98" s="71" t="s">
        <v>27</v>
      </c>
      <c r="C98" s="72"/>
      <c r="D98" s="8">
        <f>SUM(D99:D107)</f>
        <v>0</v>
      </c>
      <c r="E98" s="8">
        <f t="shared" ref="E98:H98" si="23">SUM(E99:E107)</f>
        <v>0</v>
      </c>
      <c r="F98" s="8">
        <f t="shared" si="23"/>
        <v>0</v>
      </c>
      <c r="G98" s="8">
        <f t="shared" si="23"/>
        <v>0</v>
      </c>
      <c r="H98" s="8">
        <f t="shared" si="23"/>
        <v>0</v>
      </c>
      <c r="I98" s="8">
        <f t="shared" si="20"/>
        <v>0</v>
      </c>
    </row>
    <row r="99" spans="2:9">
      <c r="B99" s="14" t="s">
        <v>162</v>
      </c>
      <c r="C99" s="19" t="s">
        <v>28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23">
        <f t="shared" si="20"/>
        <v>0</v>
      </c>
    </row>
    <row r="100" spans="2:9" hidden="1">
      <c r="B100" s="14" t="s">
        <v>163</v>
      </c>
      <c r="C100" s="19" t="s">
        <v>29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23">
        <f t="shared" si="20"/>
        <v>0</v>
      </c>
    </row>
    <row r="101" spans="2:9" hidden="1">
      <c r="B101" s="14" t="s">
        <v>164</v>
      </c>
      <c r="C101" s="19" t="s">
        <v>30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23">
        <f t="shared" si="20"/>
        <v>0</v>
      </c>
    </row>
    <row r="102" spans="2:9" hidden="1">
      <c r="B102" s="14" t="s">
        <v>165</v>
      </c>
      <c r="C102" s="19" t="s">
        <v>31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23">
        <f t="shared" si="20"/>
        <v>0</v>
      </c>
    </row>
    <row r="103" spans="2:9" hidden="1">
      <c r="B103" s="14" t="s">
        <v>166</v>
      </c>
      <c r="C103" s="19" t="s">
        <v>32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23">
        <f t="shared" si="20"/>
        <v>0</v>
      </c>
    </row>
    <row r="104" spans="2:9" hidden="1">
      <c r="B104" s="14" t="s">
        <v>167</v>
      </c>
      <c r="C104" s="19" t="s">
        <v>33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23">
        <f t="shared" si="20"/>
        <v>0</v>
      </c>
    </row>
    <row r="105" spans="2:9" hidden="1">
      <c r="B105" s="14" t="s">
        <v>168</v>
      </c>
      <c r="C105" s="19" t="s">
        <v>34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23">
        <f t="shared" si="20"/>
        <v>0</v>
      </c>
    </row>
    <row r="106" spans="2:9" hidden="1">
      <c r="B106" s="14" t="s">
        <v>169</v>
      </c>
      <c r="C106" s="19" t="s">
        <v>35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23">
        <f t="shared" si="20"/>
        <v>0</v>
      </c>
    </row>
    <row r="107" spans="2:9" hidden="1">
      <c r="B107" s="14" t="s">
        <v>170</v>
      </c>
      <c r="C107" s="19" t="s">
        <v>36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23">
        <f t="shared" si="20"/>
        <v>0</v>
      </c>
    </row>
    <row r="108" spans="2:9">
      <c r="B108" s="71" t="s">
        <v>37</v>
      </c>
      <c r="C108" s="72"/>
      <c r="D108" s="8">
        <f>SUM(D109:D117)</f>
        <v>0</v>
      </c>
      <c r="E108" s="8">
        <f t="shared" ref="E108:H108" si="24">SUM(E109:E117)</f>
        <v>0</v>
      </c>
      <c r="F108" s="8">
        <f t="shared" si="24"/>
        <v>0</v>
      </c>
      <c r="G108" s="8">
        <f t="shared" si="24"/>
        <v>0</v>
      </c>
      <c r="H108" s="8">
        <f t="shared" si="24"/>
        <v>0</v>
      </c>
      <c r="I108" s="8">
        <f t="shared" si="20"/>
        <v>0</v>
      </c>
    </row>
    <row r="109" spans="2:9">
      <c r="B109" s="14" t="s">
        <v>171</v>
      </c>
      <c r="C109" s="19" t="s">
        <v>38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23">
        <f t="shared" si="20"/>
        <v>0</v>
      </c>
    </row>
    <row r="110" spans="2:9" hidden="1">
      <c r="B110" s="14" t="s">
        <v>172</v>
      </c>
      <c r="C110" s="19" t="s">
        <v>39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23">
        <f t="shared" si="20"/>
        <v>0</v>
      </c>
    </row>
    <row r="111" spans="2:9" hidden="1">
      <c r="B111" s="14" t="s">
        <v>173</v>
      </c>
      <c r="C111" s="19" t="s">
        <v>40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23">
        <f t="shared" si="20"/>
        <v>0</v>
      </c>
    </row>
    <row r="112" spans="2:9" hidden="1">
      <c r="B112" s="14" t="s">
        <v>174</v>
      </c>
      <c r="C112" s="19" t="s">
        <v>41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23">
        <f t="shared" si="20"/>
        <v>0</v>
      </c>
    </row>
    <row r="113" spans="2:9" hidden="1">
      <c r="B113" s="14" t="s">
        <v>175</v>
      </c>
      <c r="C113" s="19" t="s">
        <v>42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23">
        <f t="shared" si="20"/>
        <v>0</v>
      </c>
    </row>
    <row r="114" spans="2:9" hidden="1">
      <c r="B114" s="14" t="s">
        <v>176</v>
      </c>
      <c r="C114" s="19" t="s">
        <v>43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23">
        <f t="shared" si="20"/>
        <v>0</v>
      </c>
    </row>
    <row r="115" spans="2:9" hidden="1">
      <c r="B115" s="16"/>
      <c r="C115" s="19" t="s">
        <v>44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23">
        <f t="shared" si="20"/>
        <v>0</v>
      </c>
    </row>
    <row r="116" spans="2:9" hidden="1">
      <c r="B116" s="16"/>
      <c r="C116" s="19" t="s">
        <v>45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23">
        <f t="shared" si="20"/>
        <v>0</v>
      </c>
    </row>
    <row r="117" spans="2:9" hidden="1">
      <c r="B117" s="14" t="s">
        <v>177</v>
      </c>
      <c r="C117" s="19" t="s">
        <v>46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23">
        <f t="shared" si="20"/>
        <v>0</v>
      </c>
    </row>
    <row r="118" spans="2:9">
      <c r="B118" s="71" t="s">
        <v>47</v>
      </c>
      <c r="C118" s="72"/>
      <c r="D118" s="8">
        <f>SUM(D119:D127)</f>
        <v>0</v>
      </c>
      <c r="E118" s="8">
        <f t="shared" ref="E118:H118" si="25">SUM(E119:E127)</f>
        <v>0</v>
      </c>
      <c r="F118" s="8">
        <f t="shared" si="25"/>
        <v>0</v>
      </c>
      <c r="G118" s="8">
        <f t="shared" si="25"/>
        <v>0</v>
      </c>
      <c r="H118" s="8">
        <f t="shared" si="25"/>
        <v>0</v>
      </c>
      <c r="I118" s="8">
        <f t="shared" si="20"/>
        <v>0</v>
      </c>
    </row>
    <row r="119" spans="2:9">
      <c r="B119" s="14" t="s">
        <v>178</v>
      </c>
      <c r="C119" s="19" t="s">
        <v>48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23">
        <f t="shared" si="20"/>
        <v>0</v>
      </c>
    </row>
    <row r="120" spans="2:9" hidden="1">
      <c r="B120" s="14" t="s">
        <v>179</v>
      </c>
      <c r="C120" s="19" t="s">
        <v>49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23">
        <f t="shared" si="20"/>
        <v>0</v>
      </c>
    </row>
    <row r="121" spans="2:9" hidden="1">
      <c r="B121" s="14" t="s">
        <v>180</v>
      </c>
      <c r="C121" s="19" t="s">
        <v>50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23">
        <f t="shared" si="20"/>
        <v>0</v>
      </c>
    </row>
    <row r="122" spans="2:9" hidden="1">
      <c r="B122" s="14" t="s">
        <v>181</v>
      </c>
      <c r="C122" s="19" t="s">
        <v>51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23">
        <f t="shared" si="20"/>
        <v>0</v>
      </c>
    </row>
    <row r="123" spans="2:9" hidden="1">
      <c r="B123" s="14" t="s">
        <v>182</v>
      </c>
      <c r="C123" s="19" t="s">
        <v>52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23">
        <f t="shared" si="20"/>
        <v>0</v>
      </c>
    </row>
    <row r="124" spans="2:9" hidden="1">
      <c r="B124" s="14" t="s">
        <v>183</v>
      </c>
      <c r="C124" s="19" t="s">
        <v>53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23">
        <f t="shared" si="20"/>
        <v>0</v>
      </c>
    </row>
    <row r="125" spans="2:9" hidden="1">
      <c r="B125" s="14" t="s">
        <v>184</v>
      </c>
      <c r="C125" s="19" t="s">
        <v>54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23">
        <f t="shared" si="20"/>
        <v>0</v>
      </c>
    </row>
    <row r="126" spans="2:9" hidden="1">
      <c r="B126" s="14" t="s">
        <v>185</v>
      </c>
      <c r="C126" s="19" t="s">
        <v>55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23">
        <f t="shared" si="20"/>
        <v>0</v>
      </c>
    </row>
    <row r="127" spans="2:9" hidden="1">
      <c r="B127" s="14" t="s">
        <v>186</v>
      </c>
      <c r="C127" s="19" t="s">
        <v>56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23">
        <f t="shared" si="20"/>
        <v>0</v>
      </c>
    </row>
    <row r="128" spans="2:9">
      <c r="B128" s="71" t="s">
        <v>57</v>
      </c>
      <c r="C128" s="72"/>
      <c r="D128" s="8">
        <f>SUM(D129:D131)</f>
        <v>0</v>
      </c>
      <c r="E128" s="8">
        <f t="shared" ref="E128:H128" si="26">SUM(E129:E131)</f>
        <v>0</v>
      </c>
      <c r="F128" s="8">
        <f t="shared" si="26"/>
        <v>0</v>
      </c>
      <c r="G128" s="8">
        <f t="shared" si="26"/>
        <v>0</v>
      </c>
      <c r="H128" s="8">
        <f t="shared" si="26"/>
        <v>0</v>
      </c>
      <c r="I128" s="8">
        <f t="shared" si="20"/>
        <v>0</v>
      </c>
    </row>
    <row r="129" spans="2:9">
      <c r="B129" s="14" t="s">
        <v>187</v>
      </c>
      <c r="C129" s="19" t="s">
        <v>58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23">
        <f t="shared" si="20"/>
        <v>0</v>
      </c>
    </row>
    <row r="130" spans="2:9" hidden="1">
      <c r="B130" s="14" t="s">
        <v>188</v>
      </c>
      <c r="C130" s="19" t="s">
        <v>59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23">
        <f t="shared" si="20"/>
        <v>0</v>
      </c>
    </row>
    <row r="131" spans="2:9" hidden="1">
      <c r="B131" s="14" t="s">
        <v>189</v>
      </c>
      <c r="C131" s="19" t="s">
        <v>60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23">
        <f t="shared" si="20"/>
        <v>0</v>
      </c>
    </row>
    <row r="132" spans="2:9">
      <c r="B132" s="71" t="s">
        <v>61</v>
      </c>
      <c r="C132" s="72"/>
      <c r="D132" s="8">
        <f>SUM(D133:D140)</f>
        <v>0</v>
      </c>
      <c r="E132" s="8">
        <f t="shared" ref="E132:H132" si="27">SUM(E133:E140)</f>
        <v>0</v>
      </c>
      <c r="F132" s="8">
        <f t="shared" si="27"/>
        <v>0</v>
      </c>
      <c r="G132" s="8">
        <f t="shared" si="27"/>
        <v>0</v>
      </c>
      <c r="H132" s="8">
        <f t="shared" si="27"/>
        <v>0</v>
      </c>
      <c r="I132" s="8">
        <f t="shared" si="20"/>
        <v>0</v>
      </c>
    </row>
    <row r="133" spans="2:9">
      <c r="B133" s="14" t="s">
        <v>190</v>
      </c>
      <c r="C133" s="19" t="s">
        <v>62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23">
        <f t="shared" si="20"/>
        <v>0</v>
      </c>
    </row>
    <row r="134" spans="2:9" hidden="1">
      <c r="B134" s="14" t="s">
        <v>191</v>
      </c>
      <c r="C134" s="19" t="s">
        <v>63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23">
        <f t="shared" si="20"/>
        <v>0</v>
      </c>
    </row>
    <row r="135" spans="2:9" hidden="1">
      <c r="B135" s="14" t="s">
        <v>192</v>
      </c>
      <c r="C135" s="19" t="s">
        <v>64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23">
        <f t="shared" si="20"/>
        <v>0</v>
      </c>
    </row>
    <row r="136" spans="2:9" hidden="1">
      <c r="B136" s="14" t="s">
        <v>193</v>
      </c>
      <c r="C136" s="19" t="s">
        <v>65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23">
        <f t="shared" si="20"/>
        <v>0</v>
      </c>
    </row>
    <row r="137" spans="2:9" hidden="1">
      <c r="B137" s="14" t="s">
        <v>194</v>
      </c>
      <c r="C137" s="19" t="s">
        <v>66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23">
        <f t="shared" si="20"/>
        <v>0</v>
      </c>
    </row>
    <row r="138" spans="2:9" hidden="1">
      <c r="B138" s="14" t="s">
        <v>195</v>
      </c>
      <c r="C138" s="19" t="s">
        <v>67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23">
        <f t="shared" si="20"/>
        <v>0</v>
      </c>
    </row>
    <row r="139" spans="2:9" hidden="1">
      <c r="B139" s="14"/>
      <c r="C139" s="19" t="s">
        <v>68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23">
        <f t="shared" si="20"/>
        <v>0</v>
      </c>
    </row>
    <row r="140" spans="2:9" hidden="1">
      <c r="B140" s="14" t="s">
        <v>196</v>
      </c>
      <c r="C140" s="19" t="s">
        <v>69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23">
        <f t="shared" si="20"/>
        <v>0</v>
      </c>
    </row>
    <row r="141" spans="2:9">
      <c r="B141" s="71" t="s">
        <v>70</v>
      </c>
      <c r="C141" s="72"/>
      <c r="D141" s="8">
        <f>SUM(D142:D144)</f>
        <v>0</v>
      </c>
      <c r="E141" s="8">
        <f t="shared" ref="E141:H141" si="28">SUM(E142:E144)</f>
        <v>0</v>
      </c>
      <c r="F141" s="8">
        <f t="shared" si="28"/>
        <v>0</v>
      </c>
      <c r="G141" s="8">
        <f t="shared" si="28"/>
        <v>0</v>
      </c>
      <c r="H141" s="8">
        <f t="shared" si="28"/>
        <v>0</v>
      </c>
      <c r="I141" s="8">
        <f t="shared" si="20"/>
        <v>0</v>
      </c>
    </row>
    <row r="142" spans="2:9">
      <c r="B142" s="14" t="s">
        <v>197</v>
      </c>
      <c r="C142" s="19" t="s">
        <v>71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23">
        <f t="shared" si="20"/>
        <v>0</v>
      </c>
    </row>
    <row r="143" spans="2:9" hidden="1">
      <c r="B143" s="14" t="s">
        <v>198</v>
      </c>
      <c r="C143" s="19" t="s">
        <v>72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23">
        <f t="shared" si="20"/>
        <v>0</v>
      </c>
    </row>
    <row r="144" spans="2:9" hidden="1">
      <c r="B144" s="14" t="s">
        <v>199</v>
      </c>
      <c r="C144" s="19" t="s">
        <v>73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23">
        <f t="shared" si="20"/>
        <v>0</v>
      </c>
    </row>
    <row r="145" spans="2:9">
      <c r="B145" s="71" t="s">
        <v>74</v>
      </c>
      <c r="C145" s="72"/>
      <c r="D145" s="8">
        <f>SUM(D146:D152)</f>
        <v>0</v>
      </c>
      <c r="E145" s="8">
        <f t="shared" ref="E145:H145" si="29">SUM(E146:E152)</f>
        <v>0</v>
      </c>
      <c r="F145" s="8">
        <f t="shared" si="29"/>
        <v>0</v>
      </c>
      <c r="G145" s="8">
        <f t="shared" si="29"/>
        <v>0</v>
      </c>
      <c r="H145" s="8">
        <f t="shared" si="29"/>
        <v>0</v>
      </c>
      <c r="I145" s="8">
        <f t="shared" ref="I145:I152" si="30">F145-G145</f>
        <v>0</v>
      </c>
    </row>
    <row r="146" spans="2:9">
      <c r="B146" s="14" t="s">
        <v>200</v>
      </c>
      <c r="C146" s="19" t="s">
        <v>75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23">
        <f t="shared" si="30"/>
        <v>0</v>
      </c>
    </row>
    <row r="147" spans="2:9" hidden="1">
      <c r="B147" s="14" t="s">
        <v>201</v>
      </c>
      <c r="C147" s="19" t="s">
        <v>76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23">
        <f t="shared" si="30"/>
        <v>0</v>
      </c>
    </row>
    <row r="148" spans="2:9" hidden="1">
      <c r="B148" s="14" t="s">
        <v>202</v>
      </c>
      <c r="C148" s="19" t="s">
        <v>77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23">
        <f t="shared" si="30"/>
        <v>0</v>
      </c>
    </row>
    <row r="149" spans="2:9" hidden="1">
      <c r="B149" s="14" t="s">
        <v>203</v>
      </c>
      <c r="C149" s="19" t="s">
        <v>78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23">
        <f t="shared" si="30"/>
        <v>0</v>
      </c>
    </row>
    <row r="150" spans="2:9" hidden="1">
      <c r="B150" s="14" t="s">
        <v>204</v>
      </c>
      <c r="C150" s="19" t="s">
        <v>79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23">
        <f t="shared" si="30"/>
        <v>0</v>
      </c>
    </row>
    <row r="151" spans="2:9" hidden="1">
      <c r="B151" s="14" t="s">
        <v>205</v>
      </c>
      <c r="C151" s="19" t="s">
        <v>80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23">
        <f t="shared" si="30"/>
        <v>0</v>
      </c>
    </row>
    <row r="152" spans="2:9" hidden="1">
      <c r="B152" s="14" t="s">
        <v>206</v>
      </c>
      <c r="C152" s="19" t="s">
        <v>81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23">
        <f t="shared" si="30"/>
        <v>0</v>
      </c>
    </row>
    <row r="153" spans="2:9" ht="5.15" customHeight="1">
      <c r="B153" s="17"/>
      <c r="C153" s="20"/>
      <c r="D153" s="23"/>
      <c r="E153" s="23"/>
      <c r="F153" s="23"/>
      <c r="G153" s="23"/>
      <c r="H153" s="23"/>
      <c r="I153" s="23"/>
    </row>
    <row r="154" spans="2:9">
      <c r="B154" s="17"/>
      <c r="C154" s="18" t="s">
        <v>83</v>
      </c>
      <c r="D154" s="8">
        <f>D4+D79</f>
        <v>89629552.959999993</v>
      </c>
      <c r="E154" s="8">
        <f t="shared" ref="E154:I154" si="31">E4+E79</f>
        <v>5639518.7799999993</v>
      </c>
      <c r="F154" s="8">
        <f t="shared" si="31"/>
        <v>95269071.740000024</v>
      </c>
      <c r="G154" s="8">
        <f t="shared" si="31"/>
        <v>80653518.160000026</v>
      </c>
      <c r="H154" s="8">
        <f t="shared" si="31"/>
        <v>79921062.99000001</v>
      </c>
      <c r="I154" s="8">
        <f t="shared" si="31"/>
        <v>14615553.58</v>
      </c>
    </row>
    <row r="155" spans="2:9" ht="5.15" customHeight="1">
      <c r="B155" s="28"/>
      <c r="C155" s="21"/>
      <c r="D155" s="9"/>
      <c r="E155" s="9"/>
      <c r="F155" s="9"/>
      <c r="G155" s="9"/>
      <c r="H155" s="9"/>
      <c r="I155" s="9"/>
    </row>
    <row r="156" spans="2:9">
      <c r="C156" s="73" t="s">
        <v>207</v>
      </c>
      <c r="D156" s="73"/>
      <c r="E156" s="73"/>
      <c r="F156" s="73"/>
    </row>
    <row r="165" spans="3:7">
      <c r="C165" s="10"/>
      <c r="D165" s="10"/>
      <c r="E165" s="10"/>
      <c r="F165" s="10"/>
      <c r="G165" s="10"/>
    </row>
    <row r="166" spans="3:7">
      <c r="C166" s="24"/>
      <c r="D166" s="10"/>
      <c r="E166" s="25"/>
      <c r="F166" s="25"/>
      <c r="G166" s="25"/>
    </row>
    <row r="167" spans="3:7">
      <c r="C167" s="26" t="s">
        <v>208</v>
      </c>
      <c r="D167" s="10"/>
      <c r="E167" s="74" t="s">
        <v>209</v>
      </c>
      <c r="F167" s="74"/>
      <c r="G167" s="74"/>
    </row>
    <row r="168" spans="3:7">
      <c r="C168" s="27" t="s">
        <v>210</v>
      </c>
      <c r="D168" s="10"/>
      <c r="E168" s="75" t="s">
        <v>211</v>
      </c>
      <c r="F168" s="75"/>
      <c r="G168" s="75"/>
    </row>
    <row r="169" spans="3:7">
      <c r="C169" s="10"/>
      <c r="D169" s="10"/>
      <c r="E169" s="10"/>
      <c r="F169" s="10"/>
      <c r="G169" s="10"/>
    </row>
  </sheetData>
  <mergeCells count="27">
    <mergeCell ref="C156:F156"/>
    <mergeCell ref="E167:G167"/>
    <mergeCell ref="E168:G168"/>
    <mergeCell ref="B128:C128"/>
    <mergeCell ref="B132:C132"/>
    <mergeCell ref="B141:C141"/>
    <mergeCell ref="B145:C145"/>
    <mergeCell ref="B80:C80"/>
    <mergeCell ref="B88:C88"/>
    <mergeCell ref="B98:C98"/>
    <mergeCell ref="B108:C108"/>
    <mergeCell ref="B118:C118"/>
    <mergeCell ref="B53:C53"/>
    <mergeCell ref="B57:C57"/>
    <mergeCell ref="B66:C66"/>
    <mergeCell ref="B70:C70"/>
    <mergeCell ref="B79:C79"/>
    <mergeCell ref="B5:C5"/>
    <mergeCell ref="B13:C13"/>
    <mergeCell ref="B23:C23"/>
    <mergeCell ref="B33:C33"/>
    <mergeCell ref="B43:C43"/>
    <mergeCell ref="D2:H2"/>
    <mergeCell ref="B2:C2"/>
    <mergeCell ref="B1:I1"/>
    <mergeCell ref="B3:C3"/>
    <mergeCell ref="B4:C4"/>
  </mergeCells>
  <pageMargins left="0.9055118110236221" right="0.70866141732283472" top="0.35433070866141736" bottom="0.35433070866141736" header="0.31496062992125984" footer="0.31496062992125984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2018-01-11T23:29:40Z</cp:lastPrinted>
  <dcterms:created xsi:type="dcterms:W3CDTF">2017-01-11T17:22:36Z</dcterms:created>
  <dcterms:modified xsi:type="dcterms:W3CDTF">2018-07-26T20:09:11Z</dcterms:modified>
</cp:coreProperties>
</file>