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I16" i="1"/>
  <c r="D24"/>
  <c r="E24"/>
  <c r="I25"/>
  <c r="I38" s="1"/>
  <c r="I63" s="1"/>
  <c r="J25"/>
  <c r="J38" s="1"/>
  <c r="J63" s="1"/>
  <c r="D32"/>
  <c r="D39" s="1"/>
  <c r="D41" s="1"/>
  <c r="I36"/>
  <c r="J36"/>
  <c r="E39"/>
  <c r="E41" s="1"/>
  <c r="I42"/>
  <c r="J42"/>
  <c r="J61" s="1"/>
  <c r="I48"/>
  <c r="I61" s="1"/>
  <c r="J48"/>
  <c r="I50"/>
  <c r="I56"/>
  <c r="J56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<sst xmlns="http://schemas.openxmlformats.org/spreadsheetml/2006/main" count="72" uniqueCount="70">
  <si>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</si>
  <si>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</si>
  <si>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</si>
  <si>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</si>
  <si>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</si>
  <si>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</si>
  <si>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</si>
  <si>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</si>
  <si>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</si>
  <si>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</si>
  <si>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</si>
  <si>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</si>
  <si>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</si>
  <si>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</si>
  <si>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</si>
  <si>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</si>
  <si>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</si>
  <si>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</si>
  <si>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</si>
  <si>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</si>
  <si>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</si>
  <si>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</si>
  <si>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</si>
  <si>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</si>
  <si>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</si>
  <si>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</si>
  <si>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</si>
  <si>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</si>
  <si>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</si>
  <si>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</si>
  <si>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</si>
  <si>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</si>
  <si>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</si>
  <si>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</si>
  <si>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</si>
  <si>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</si>
  <si>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</si>
  <si>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</si>
  <si>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</si>
  <si>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</si>
  <si>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</si>
  <si>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</si>
  <si>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</si>
  <si>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</si>
  <si>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</si>
  <si>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</si>
  <si>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</si>
  <si>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</si>
  <si>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</si>
  <si>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</si>
  <si>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</si>
  <si>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</si>
  <si>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</si>
  <si>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</si>
  <si>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</si>
  <si>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</si>
  <si>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</si>
  <si>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</si>
  <si>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</si>
  <si>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</si>
  <si>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</si>
  <si>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</si>
  <si>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</si>
  <si>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</si>
  <si>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</si>
  <si>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</si>
  <si>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</si>
  <si>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</si>
  <si>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30 de septiembre del 2017 y 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</si>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</sst>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BIR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694120</v>
          </cell>
        </row>
        <row r="54">
          <cell r="I54">
            <v>5812326.5199999977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showGridLines="0" tabSelected="1" topLeftCell="A25" zoomScale="80" zoomScaleNormal="80" zoomScalePageLayoutView="80" workbookViewId="0">
      <selection activeCell="J48" sqref="J48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8"/>
      <c r="C5" s="66"/>
      <c r="D5" s="68" t="s">
        <v>66</v>
      </c>
      <c r="E5" s="67" t="s">
        <v>65</v>
      </c>
      <c r="F5" s="67"/>
      <c r="G5" s="67"/>
      <c r="H5" s="67"/>
      <c r="I5" s="67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2017</v>
      </c>
      <c r="E9" s="57">
        <v>2016</v>
      </c>
      <c r="F9" s="59"/>
      <c r="G9" s="58"/>
      <c r="H9" s="58"/>
      <c r="I9" s="57">
        <v>2017</v>
      </c>
      <c r="J9" s="57">
        <v>2016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45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41914136.68</v>
      </c>
      <c r="E16" s="32">
        <v>34203694.75</v>
      </c>
      <c r="G16" s="33" t="s">
        <v>57</v>
      </c>
      <c r="H16" s="33"/>
      <c r="I16" s="32">
        <f>21515.87+2438</f>
        <v>23953.87</v>
      </c>
      <c r="J16" s="32">
        <v>19374.41</v>
      </c>
      <c r="K16" s="25"/>
    </row>
    <row r="17" spans="1:11" s="1" customFormat="1">
      <c r="A17" s="30"/>
      <c r="B17" s="33" t="s">
        <v>56</v>
      </c>
      <c r="C17" s="33"/>
      <c r="D17" s="32">
        <v>94300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42008436.68</v>
      </c>
      <c r="E24" s="26">
        <f>SUM(E16:E22)</f>
        <v>34203694.75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23953.87</v>
      </c>
      <c r="J25" s="26">
        <f>SUM(J16:J23)</f>
        <v>19374.41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f>27402165.39+30856</f>
        <v>27433021.390000001</v>
      </c>
      <c r="E32" s="32">
        <v>27365366.489999998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9358576.8300000001</v>
      </c>
      <c r="E34" s="32">
        <v>7303086.2800000003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23953.87</v>
      </c>
      <c r="J38" s="26">
        <f>J25+J36</f>
        <v>19374.41</v>
      </c>
      <c r="K38" s="25"/>
    </row>
    <row r="39" spans="1:11" s="1" customFormat="1">
      <c r="A39" s="41"/>
      <c r="B39" s="27" t="s">
        <v>22</v>
      </c>
      <c r="C39" s="27"/>
      <c r="D39" s="26">
        <f>+D32-D34</f>
        <v>18074444.560000002</v>
      </c>
      <c r="E39" s="26">
        <f>+E32-E34</f>
        <v>20062280.209999997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60082881.240000002</v>
      </c>
      <c r="E41" s="26">
        <f>E24+E39</f>
        <v>54265974.959999993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-14438818.760000004</v>
      </c>
      <c r="J48" s="26">
        <f>SUM(J50:J54)</f>
        <v>-20251145.280000001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5812326.5199999977</v>
      </c>
      <c r="J50" s="32">
        <v>40964884.229999997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-20251145.280000001</v>
      </c>
      <c r="J51" s="32">
        <v>-61216029.509999998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60058927.069999993</v>
      </c>
      <c r="J61" s="26">
        <f>J42+J48+J56</f>
        <v>54246600.549999997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60082880.93999999</v>
      </c>
      <c r="J63" s="26">
        <f>J38+J61</f>
        <v>54265974.959999993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9.7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16:H16"/>
    <mergeCell ref="B39:C39"/>
    <mergeCell ref="G33:H33"/>
    <mergeCell ref="G56:H56"/>
    <mergeCell ref="B24:C24"/>
    <mergeCell ref="G40:H40"/>
    <mergeCell ref="B41:C41"/>
    <mergeCell ref="G42:H42"/>
    <mergeCell ref="A8:A9"/>
    <mergeCell ref="B8:C9"/>
    <mergeCell ref="F8:F9"/>
    <mergeCell ref="G8:H9"/>
    <mergeCell ref="G19:H19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48:H48"/>
    <mergeCell ref="G58:H58"/>
    <mergeCell ref="G44:H44"/>
    <mergeCell ref="B37:C37"/>
    <mergeCell ref="B35:C35"/>
    <mergeCell ref="B36:C36"/>
    <mergeCell ref="G36:H36"/>
    <mergeCell ref="G50:H50"/>
    <mergeCell ref="G51:H51"/>
    <mergeCell ref="C45:D52"/>
    <mergeCell ref="G54:H54"/>
    <mergeCell ref="G31:H31"/>
    <mergeCell ref="B33:C33"/>
    <mergeCell ref="G38:H38"/>
    <mergeCell ref="G70:H70"/>
    <mergeCell ref="C70:D70"/>
    <mergeCell ref="B68:J68"/>
    <mergeCell ref="G61:H61"/>
    <mergeCell ref="G63:H63"/>
    <mergeCell ref="B34:C34"/>
    <mergeCell ref="G34:H34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B31:C31"/>
    <mergeCell ref="G12:H12"/>
    <mergeCell ref="B17:C17"/>
    <mergeCell ref="G17:H17"/>
    <mergeCell ref="B18:C18"/>
    <mergeCell ref="G18:H18"/>
    <mergeCell ref="B19:C19"/>
    <mergeCell ref="B12:C12"/>
    <mergeCell ref="B14:C14"/>
    <mergeCell ref="G14:H14"/>
    <mergeCell ref="B16:C16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2017-10-11T18:58:54Z</dcterms:created>
  <dcterms:modified xsi:type="dcterms:W3CDTF">2017-10-11T18:59:02Z</dcterms:modified>
</cp:coreProperties>
</file>