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'[3]F-3'!$A$67</definedName>
    <definedName name="APP_FIN_01">'[3]F-3'!$B$67</definedName>
    <definedName name="APP_FIN_02">'[3]F-3'!$C$67</definedName>
    <definedName name="APP_FIN_03">'[3]F-3'!$D$67</definedName>
    <definedName name="APP_FIN_04">'[3]F-3'!$E$67</definedName>
    <definedName name="APP_FIN_05">'[3]F-3'!$F$67</definedName>
    <definedName name="APP_FIN_06">'[3]F-3'!$G$67</definedName>
    <definedName name="APP_FIN_07">'[3]F-3'!$H$67</definedName>
    <definedName name="APP_FIN_08">'[3]F-3'!$I$67</definedName>
    <definedName name="APP_FIN_09">'[3]F-3'!$J$67</definedName>
    <definedName name="APP_FIN_10">'[3]F-3'!$K$67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'[3]F-3'!$A$68</definedName>
    <definedName name="OTROS_FIN">'[3]F-3'!$A$73</definedName>
    <definedName name="OTROS_FIN_01">'[3]F-3'!$B$73</definedName>
    <definedName name="OTROS_FIN_02">'[3]F-3'!$C$73</definedName>
    <definedName name="OTROS_FIN_03">'[3]F-3'!$D$73</definedName>
    <definedName name="OTROS_FIN_04">'[3]F-3'!$E$73</definedName>
    <definedName name="OTROS_FIN_05">'[3]F-3'!$F$73</definedName>
    <definedName name="OTROS_FIN_06">'[3]F-3'!$G$73</definedName>
    <definedName name="OTROS_FIN_07">'[3]F-3'!$H$73</definedName>
    <definedName name="OTROS_FIN_08">'[3]F-3'!$I$73</definedName>
    <definedName name="OTROS_FIN_09">'[3]F-3'!$J$73</definedName>
    <definedName name="OTROS_FIN_10">'[3]F-3'!$K$73</definedName>
    <definedName name="OTROS_T1">'[3]F-3'!$B$68</definedName>
    <definedName name="OTROS_T10">'[3]F-3'!$K$68</definedName>
    <definedName name="OTROS_T2">'[3]F-3'!$C$68</definedName>
    <definedName name="OTROS_T3">'[3]F-3'!$D$68</definedName>
    <definedName name="OTROS_T4">'[3]F-3'!$E$68</definedName>
    <definedName name="OTROS_T5">'[3]F-3'!$F$68</definedName>
    <definedName name="OTROS_T6">'[3]F-3'!$G$68</definedName>
    <definedName name="OTROS_T7">'[3]F-3'!$H$68</definedName>
    <definedName name="OTROS_T8">'[3]F-3'!$I$68</definedName>
    <definedName name="OTROS_T9">'[3]F-3'!$J$68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'[3]F-3'!$A$74</definedName>
    <definedName name="TOTAL_ODF_T1">'[3]F-3'!$B$74</definedName>
    <definedName name="TOTAL_ODF_T10">'[3]F-3'!$K$74</definedName>
    <definedName name="TOTAL_ODF_T2">'[3]F-3'!$C$74</definedName>
    <definedName name="TOTAL_ODF_T3">'[3]F-3'!$D$74</definedName>
    <definedName name="TOTAL_ODF_T4">'[3]F-3'!$E$74</definedName>
    <definedName name="TOTAL_ODF_T5">'[3]F-3'!$F$74</definedName>
    <definedName name="TOTAL_ODF_T6">'[3]F-3'!$G$74</definedName>
    <definedName name="TOTAL_ODF_T7">'[3]F-3'!$H$74</definedName>
    <definedName name="TOTAL_ODF_T8">'[3]F-3'!$I$74</definedName>
    <definedName name="TOTAL_ODF_T9">'[3]F-3'!$J$74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D9"/>
  <c r="E9"/>
  <c r="E8" s="1"/>
  <c r="F9"/>
  <c r="G10"/>
  <c r="D11"/>
  <c r="G11" s="1"/>
  <c r="G12"/>
  <c r="G13"/>
  <c r="G14"/>
  <c r="G15"/>
  <c r="G16"/>
  <c r="B17"/>
  <c r="B8" s="1"/>
  <c r="C17"/>
  <c r="C8" s="1"/>
  <c r="E17"/>
  <c r="F17"/>
  <c r="F8" s="1"/>
  <c r="D18"/>
  <c r="G18" s="1"/>
  <c r="G19"/>
  <c r="G20"/>
  <c r="G21"/>
  <c r="G22"/>
  <c r="D23"/>
  <c r="G23" s="1"/>
  <c r="G24"/>
  <c r="G25"/>
  <c r="D26"/>
  <c r="G26" s="1"/>
  <c r="B27"/>
  <c r="C27"/>
  <c r="E27"/>
  <c r="F27"/>
  <c r="G28"/>
  <c r="G29"/>
  <c r="G30"/>
  <c r="G31"/>
  <c r="G32"/>
  <c r="G33"/>
  <c r="G34"/>
  <c r="G35"/>
  <c r="D36"/>
  <c r="G36" s="1"/>
  <c r="B37"/>
  <c r="C37"/>
  <c r="D37"/>
  <c r="E37"/>
  <c r="F37"/>
  <c r="G38"/>
  <c r="G39"/>
  <c r="D40"/>
  <c r="G40" s="1"/>
  <c r="G41"/>
  <c r="G42"/>
  <c r="G43"/>
  <c r="G44"/>
  <c r="G45"/>
  <c r="G46"/>
  <c r="B47"/>
  <c r="C47"/>
  <c r="D47"/>
  <c r="E47"/>
  <c r="F47"/>
  <c r="D48"/>
  <c r="G48" s="1"/>
  <c r="D49"/>
  <c r="G49" s="1"/>
  <c r="G50"/>
  <c r="G51"/>
  <c r="G52"/>
  <c r="D53"/>
  <c r="G53"/>
  <c r="G54"/>
  <c r="G55"/>
  <c r="G56"/>
  <c r="B57"/>
  <c r="C57"/>
  <c r="D57"/>
  <c r="E57"/>
  <c r="F57"/>
  <c r="G58"/>
  <c r="G59"/>
  <c r="G60"/>
  <c r="G57" s="1"/>
  <c r="B61"/>
  <c r="D61" s="1"/>
  <c r="C61"/>
  <c r="E61"/>
  <c r="F61"/>
  <c r="G62"/>
  <c r="G63"/>
  <c r="G64"/>
  <c r="G65"/>
  <c r="G66"/>
  <c r="G67"/>
  <c r="G68"/>
  <c r="D69"/>
  <c r="G69" s="1"/>
  <c r="B70"/>
  <c r="C70"/>
  <c r="D70"/>
  <c r="E70"/>
  <c r="F70"/>
  <c r="G71"/>
  <c r="G72"/>
  <c r="G73"/>
  <c r="G70" s="1"/>
  <c r="B74"/>
  <c r="C74"/>
  <c r="D74"/>
  <c r="E74"/>
  <c r="F74"/>
  <c r="G75"/>
  <c r="G76"/>
  <c r="G74" s="1"/>
  <c r="G77"/>
  <c r="G78"/>
  <c r="G79"/>
  <c r="G80"/>
  <c r="G81"/>
  <c r="B84"/>
  <c r="B83" s="1"/>
  <c r="C84"/>
  <c r="C83" s="1"/>
  <c r="D84"/>
  <c r="E84"/>
  <c r="F84"/>
  <c r="F83" s="1"/>
  <c r="G85"/>
  <c r="G86"/>
  <c r="G87"/>
  <c r="G84" s="1"/>
  <c r="G88"/>
  <c r="G89"/>
  <c r="G90"/>
  <c r="G91"/>
  <c r="B92"/>
  <c r="C92"/>
  <c r="D92"/>
  <c r="E92"/>
  <c r="E83" s="1"/>
  <c r="F92"/>
  <c r="G93"/>
  <c r="G94"/>
  <c r="G92" s="1"/>
  <c r="G95"/>
  <c r="G96"/>
  <c r="G97"/>
  <c r="G98"/>
  <c r="G99"/>
  <c r="G100"/>
  <c r="G101"/>
  <c r="B102"/>
  <c r="C102"/>
  <c r="D102"/>
  <c r="E102"/>
  <c r="F102"/>
  <c r="G103"/>
  <c r="G104"/>
  <c r="G105"/>
  <c r="G102" s="1"/>
  <c r="G106"/>
  <c r="G107"/>
  <c r="G108"/>
  <c r="G109"/>
  <c r="G110"/>
  <c r="G111"/>
  <c r="B112"/>
  <c r="C112"/>
  <c r="D112"/>
  <c r="E112"/>
  <c r="F112"/>
  <c r="G113"/>
  <c r="G114"/>
  <c r="G115"/>
  <c r="G116"/>
  <c r="G112" s="1"/>
  <c r="G117"/>
  <c r="G118"/>
  <c r="G119"/>
  <c r="G120"/>
  <c r="G121"/>
  <c r="B122"/>
  <c r="C122"/>
  <c r="D122"/>
  <c r="D83" s="1"/>
  <c r="E122"/>
  <c r="F122"/>
  <c r="G123"/>
  <c r="G122" s="1"/>
  <c r="G124"/>
  <c r="G125"/>
  <c r="G126"/>
  <c r="G127"/>
  <c r="G128"/>
  <c r="G129"/>
  <c r="G130"/>
  <c r="G131"/>
  <c r="B132"/>
  <c r="C132"/>
  <c r="D132"/>
  <c r="E132"/>
  <c r="F132"/>
  <c r="G133"/>
  <c r="G134"/>
  <c r="G132" s="1"/>
  <c r="G135"/>
  <c r="B136"/>
  <c r="C136"/>
  <c r="D136"/>
  <c r="E136"/>
  <c r="F136"/>
  <c r="G137"/>
  <c r="G136" s="1"/>
  <c r="G138"/>
  <c r="G139"/>
  <c r="G140"/>
  <c r="G141"/>
  <c r="G142"/>
  <c r="G143"/>
  <c r="G144"/>
  <c r="B145"/>
  <c r="C145"/>
  <c r="D145"/>
  <c r="E145"/>
  <c r="F145"/>
  <c r="G146"/>
  <c r="G147"/>
  <c r="G148"/>
  <c r="G145" s="1"/>
  <c r="B149"/>
  <c r="C149"/>
  <c r="D149"/>
  <c r="E149"/>
  <c r="F149"/>
  <c r="G150"/>
  <c r="G151"/>
  <c r="G149" s="1"/>
  <c r="G152"/>
  <c r="G153"/>
  <c r="G154"/>
  <c r="G155"/>
  <c r="G156"/>
  <c r="G83" l="1"/>
  <c r="G37"/>
  <c r="F158"/>
  <c r="E158"/>
  <c r="G61"/>
  <c r="G17"/>
  <c r="B158"/>
  <c r="G47"/>
  <c r="G27"/>
  <c r="C158"/>
  <c r="G9"/>
  <c r="D27"/>
  <c r="D17"/>
  <c r="D8" s="1"/>
  <c r="D158" s="1"/>
  <c r="G8" l="1"/>
  <c r="G158" s="1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<sst xmlns="http://schemas.openxmlformats.org/spreadsheetml/2006/main" count="164" uniqueCount="91">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</sst>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43" fontId="3" fillId="2" borderId="3" xfId="1" applyFont="1" applyFill="1" applyBorder="1" applyAlignment="1">
      <alignment horizontal="right" vertical="center" wrapText="1"/>
    </xf>
    <xf numFmtId="4" fontId="3" fillId="0" borderId="3" xfId="0" applyNumberFormat="1" applyFont="1" applyBorder="1" applyProtection="1">
      <protection locked="0"/>
    </xf>
    <xf numFmtId="43" fontId="0" fillId="2" borderId="2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EADOP_GTO_FIBIR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7">
          <cell r="A67" t="str">
            <v>*</v>
          </cell>
        </row>
        <row r="68">
          <cell r="A68" t="str">
            <v>B. Otros Instrumentos (B=a+b+c+d)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3">
          <cell r="A73" t="str">
            <v>*</v>
          </cell>
        </row>
        <row r="74">
          <cell r="A74" t="str">
            <v>C. Total de Obligaciones Diferentes de Financiamiento (C=A+B)</v>
          </cell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FFFF00"/>
  </sheetPr>
  <dimension ref="A1:XFC167"/>
  <sheetViews>
    <sheetView tabSelected="1" topLeftCell="A136" zoomScale="80" zoomScaleNormal="80" zoomScalePageLayoutView="90" workbookViewId="0">
      <selection activeCell="B164" sqref="B164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8" t="str">
        <f>ENTE_PUBLICO_A</f>
        <v>Fideicomiso de Bordería e Infraestructura Rural para el Estado de Guanajuato &lt;&lt;FIBIR&gt;&gt;, Gobierno del Estado de Guanajuato (a)</v>
      </c>
      <c r="B1" s="28"/>
      <c r="C1" s="28"/>
      <c r="D1" s="28"/>
      <c r="E1" s="28"/>
      <c r="F1" s="28"/>
      <c r="G1" s="28"/>
    </row>
    <row r="2" spans="1:7">
      <c r="A2" s="27" t="s">
        <v>90</v>
      </c>
      <c r="B2" s="27"/>
      <c r="C2" s="27"/>
      <c r="D2" s="27"/>
      <c r="E2" s="27"/>
      <c r="F2" s="27"/>
      <c r="G2" s="27"/>
    </row>
    <row r="3" spans="1:7">
      <c r="A3" s="27" t="s">
        <v>89</v>
      </c>
      <c r="B3" s="27"/>
      <c r="C3" s="27"/>
      <c r="D3" s="27"/>
      <c r="E3" s="27"/>
      <c r="F3" s="27"/>
      <c r="G3" s="27"/>
    </row>
    <row r="4" spans="1:7">
      <c r="A4" s="26" t="str">
        <f>TRIMESTRE</f>
        <v>Del 1 de enero al 30 de septiembre de 2018 (b)</v>
      </c>
      <c r="B4" s="26"/>
      <c r="C4" s="26"/>
      <c r="D4" s="26"/>
      <c r="E4" s="26"/>
      <c r="F4" s="26"/>
      <c r="G4" s="26"/>
    </row>
    <row r="5" spans="1:7">
      <c r="A5" s="25" t="s">
        <v>88</v>
      </c>
      <c r="B5" s="25"/>
      <c r="C5" s="25"/>
      <c r="D5" s="25"/>
      <c r="E5" s="25"/>
      <c r="F5" s="25"/>
      <c r="G5" s="25"/>
    </row>
    <row r="6" spans="1:7" ht="15" customHeight="1">
      <c r="A6" s="22" t="s">
        <v>87</v>
      </c>
      <c r="B6" s="22" t="s">
        <v>86</v>
      </c>
      <c r="C6" s="22"/>
      <c r="D6" s="22"/>
      <c r="E6" s="22"/>
      <c r="F6" s="22"/>
      <c r="G6" s="24" t="s">
        <v>85</v>
      </c>
    </row>
    <row r="7" spans="1:7" ht="30">
      <c r="A7" s="22"/>
      <c r="B7" s="23" t="s">
        <v>84</v>
      </c>
      <c r="C7" s="23" t="s">
        <v>83</v>
      </c>
      <c r="D7" s="23" t="s">
        <v>82</v>
      </c>
      <c r="E7" s="23" t="s">
        <v>81</v>
      </c>
      <c r="F7" s="23" t="s">
        <v>80</v>
      </c>
      <c r="G7" s="22"/>
    </row>
    <row r="8" spans="1:7">
      <c r="A8" s="21" t="s">
        <v>79</v>
      </c>
      <c r="B8" s="7">
        <f>SUM(B9,B17,B27,B37,B47,B57,B61,B70,B74)</f>
        <v>0</v>
      </c>
      <c r="C8" s="6">
        <f>SUM(C9,C17,C27,C37,C47,C57,C61,C70,C74)</f>
        <v>47425610.960000001</v>
      </c>
      <c r="D8" s="6">
        <f>SUM(D9,D17,D27,D37,D47,D57,D61,D70,D74)</f>
        <v>47425610.960000001</v>
      </c>
      <c r="E8" s="6">
        <f>SUM(E9,E17,E27,E37,E47,E57,E61,E70,E74)</f>
        <v>19867765.079999998</v>
      </c>
      <c r="F8" s="6">
        <f>SUM(F9,F17,F27,F37,F47,F57,F61,F70,F74)</f>
        <v>19611216.079999998</v>
      </c>
      <c r="G8" s="6">
        <f>SUM(G9,G17,G27,G37,G47,G57,G61,G70,G74)</f>
        <v>27557845.880000006</v>
      </c>
    </row>
    <row r="9" spans="1:7">
      <c r="A9" s="14" t="s">
        <v>77</v>
      </c>
      <c r="B9" s="11">
        <f>SUM(B10:B16)</f>
        <v>0</v>
      </c>
      <c r="C9" s="17">
        <f>SUM(C10:C16)</f>
        <v>1700000</v>
      </c>
      <c r="D9" s="17">
        <f>SUM(D10:D16)</f>
        <v>1700000</v>
      </c>
      <c r="E9" s="17">
        <f>SUM(E10:E16)</f>
        <v>1068799.8499999999</v>
      </c>
      <c r="F9" s="17">
        <f>SUM(F10:F16)</f>
        <v>1048688.8499999999</v>
      </c>
      <c r="G9" s="17">
        <f>SUM(G10:G16)</f>
        <v>631200.15000000014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7">
        <v>1700000</v>
      </c>
      <c r="D11" s="17">
        <f>+C11</f>
        <v>1700000</v>
      </c>
      <c r="E11" s="17">
        <v>1068799.8499999999</v>
      </c>
      <c r="F11" s="17">
        <v>1048688.8499999999</v>
      </c>
      <c r="G11" s="17">
        <f>D11-E11</f>
        <v>631200.15000000014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7">
        <f>SUM(C18:C26)</f>
        <v>95000</v>
      </c>
      <c r="D17" s="17">
        <f>SUM(D18:D26)</f>
        <v>95000</v>
      </c>
      <c r="E17" s="17">
        <f>SUM(E18:E26)</f>
        <v>11409.019999999999</v>
      </c>
      <c r="F17" s="17">
        <f>SUM(F18:F26)</f>
        <v>11409.019999999999</v>
      </c>
      <c r="G17" s="17">
        <f>SUM(G18:G26)</f>
        <v>83590.98000000001</v>
      </c>
    </row>
    <row r="18" spans="1:7">
      <c r="A18" s="12" t="s">
        <v>68</v>
      </c>
      <c r="B18" s="11">
        <v>0</v>
      </c>
      <c r="C18" s="17">
        <v>25000</v>
      </c>
      <c r="D18" s="17">
        <f>+C18</f>
        <v>25000</v>
      </c>
      <c r="E18" s="17">
        <v>8599.5299999999988</v>
      </c>
      <c r="F18" s="17">
        <v>8599.5299999999988</v>
      </c>
      <c r="G18" s="17">
        <f>D18-E18</f>
        <v>16400.47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7">
        <v>50000</v>
      </c>
      <c r="D23" s="17">
        <f>+C23</f>
        <v>50000</v>
      </c>
      <c r="E23" s="11">
        <v>0</v>
      </c>
      <c r="F23" s="11">
        <v>0</v>
      </c>
      <c r="G23" s="17">
        <f>D23-E23</f>
        <v>50000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7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7">
        <v>20000</v>
      </c>
      <c r="D26" s="20">
        <f>+C26</f>
        <v>20000</v>
      </c>
      <c r="E26" s="17">
        <v>2809.49</v>
      </c>
      <c r="F26" s="17">
        <v>2809.49</v>
      </c>
      <c r="G26" s="17">
        <f>D26-E26</f>
        <v>17190.510000000002</v>
      </c>
    </row>
    <row r="27" spans="1:7">
      <c r="A27" s="14" t="s">
        <v>59</v>
      </c>
      <c r="B27" s="11">
        <f>SUM(B28:B36)</f>
        <v>0</v>
      </c>
      <c r="C27" s="17">
        <f>SUM(C28:C36)</f>
        <v>1849000</v>
      </c>
      <c r="D27" s="17">
        <f>SUM(D28:D36)</f>
        <v>1849000</v>
      </c>
      <c r="E27" s="17">
        <f>SUM(E28:E36)</f>
        <v>315068.13</v>
      </c>
      <c r="F27" s="17">
        <f>SUM(F28:F36)</f>
        <v>312630.13</v>
      </c>
      <c r="G27" s="17">
        <f>SUM(G28:G36)</f>
        <v>1533931.87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7">
        <v>25000</v>
      </c>
      <c r="D29" s="17">
        <v>25000</v>
      </c>
      <c r="E29" s="11">
        <v>0</v>
      </c>
      <c r="F29" s="11">
        <v>0</v>
      </c>
      <c r="G29" s="17">
        <f>D29-E29</f>
        <v>25000</v>
      </c>
    </row>
    <row r="30" spans="1:7">
      <c r="A30" s="12" t="s">
        <v>56</v>
      </c>
      <c r="B30" s="11">
        <v>0</v>
      </c>
      <c r="C30" s="17">
        <v>900000</v>
      </c>
      <c r="D30" s="17">
        <v>900000</v>
      </c>
      <c r="E30" s="17">
        <v>61750.47</v>
      </c>
      <c r="F30" s="17">
        <v>61750.47</v>
      </c>
      <c r="G30" s="17">
        <f>D30-E30</f>
        <v>838249.53</v>
      </c>
    </row>
    <row r="31" spans="1:7">
      <c r="A31" s="12" t="s">
        <v>55</v>
      </c>
      <c r="B31" s="11">
        <v>0</v>
      </c>
      <c r="C31" s="17">
        <v>480000</v>
      </c>
      <c r="D31" s="17">
        <v>480000</v>
      </c>
      <c r="E31" s="17">
        <v>98443.66</v>
      </c>
      <c r="F31" s="17">
        <v>98443.66</v>
      </c>
      <c r="G31" s="17">
        <f>D31-E31</f>
        <v>381556.33999999997</v>
      </c>
    </row>
    <row r="32" spans="1:7">
      <c r="A32" s="12" t="s">
        <v>54</v>
      </c>
      <c r="B32" s="11">
        <v>0</v>
      </c>
      <c r="C32" s="17">
        <v>410000</v>
      </c>
      <c r="D32" s="17">
        <v>410000</v>
      </c>
      <c r="E32" s="17">
        <v>133500</v>
      </c>
      <c r="F32" s="17">
        <v>133500</v>
      </c>
      <c r="G32" s="17">
        <f>D32-E32</f>
        <v>276500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7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7">
        <f>D35-E35</f>
        <v>0</v>
      </c>
    </row>
    <row r="36" spans="1:7">
      <c r="A36" s="12" t="s">
        <v>50</v>
      </c>
      <c r="B36" s="11">
        <v>0</v>
      </c>
      <c r="C36" s="17">
        <v>34000</v>
      </c>
      <c r="D36" s="17">
        <f>+C36</f>
        <v>34000</v>
      </c>
      <c r="E36" s="17">
        <v>21374</v>
      </c>
      <c r="F36" s="17">
        <v>18936</v>
      </c>
      <c r="G36" s="17">
        <f>D36-E36</f>
        <v>12626</v>
      </c>
    </row>
    <row r="37" spans="1:7">
      <c r="A37" s="14" t="s">
        <v>49</v>
      </c>
      <c r="B37" s="11">
        <f>SUM(B38:B46)</f>
        <v>0</v>
      </c>
      <c r="C37" s="17">
        <f>SUM(C38:C46)</f>
        <v>37245058.340000004</v>
      </c>
      <c r="D37" s="17">
        <f>SUM(D38:D46)</f>
        <v>37245058.340000004</v>
      </c>
      <c r="E37" s="17">
        <f>SUM(E38:E46)</f>
        <v>18461888.079999998</v>
      </c>
      <c r="F37" s="17">
        <f>SUM(F38:F46)</f>
        <v>18227888.079999998</v>
      </c>
      <c r="G37" s="17">
        <f>SUM(G38:G46)</f>
        <v>18783170.260000005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>D39-E39</f>
        <v>0</v>
      </c>
    </row>
    <row r="40" spans="1:7">
      <c r="A40" s="12" t="s">
        <v>46</v>
      </c>
      <c r="B40" s="11">
        <v>0</v>
      </c>
      <c r="C40" s="17">
        <v>37245058.340000004</v>
      </c>
      <c r="D40" s="17">
        <f>+C40</f>
        <v>37245058.340000004</v>
      </c>
      <c r="E40" s="17">
        <v>18461888.079999998</v>
      </c>
      <c r="F40" s="17">
        <v>18227888.079999998</v>
      </c>
      <c r="G40" s="17">
        <f>D40-E40</f>
        <v>18783170.260000005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7">
        <f>SUM(C48:C56)</f>
        <v>5114000</v>
      </c>
      <c r="D47" s="17">
        <f>SUM(D48:D56)</f>
        <v>5114000</v>
      </c>
      <c r="E47" s="17">
        <f>SUM(E48:E56)</f>
        <v>10600</v>
      </c>
      <c r="F47" s="17">
        <f>SUM(F48:F56)</f>
        <v>10600</v>
      </c>
      <c r="G47" s="17">
        <f>SUM(G48:G56)</f>
        <v>5103400</v>
      </c>
    </row>
    <row r="48" spans="1:7">
      <c r="A48" s="12" t="s">
        <v>38</v>
      </c>
      <c r="B48" s="11">
        <v>0</v>
      </c>
      <c r="C48" s="19">
        <v>80000</v>
      </c>
      <c r="D48" s="18">
        <f>+B48+C48</f>
        <v>80000</v>
      </c>
      <c r="E48" s="11">
        <v>0</v>
      </c>
      <c r="F48" s="11">
        <v>0</v>
      </c>
      <c r="G48" s="17">
        <f>D48-E48</f>
        <v>80000</v>
      </c>
    </row>
    <row r="49" spans="1:7">
      <c r="A49" s="12" t="s">
        <v>37</v>
      </c>
      <c r="B49" s="11">
        <v>0</v>
      </c>
      <c r="C49" s="17">
        <v>8000</v>
      </c>
      <c r="D49" s="17">
        <f>+C49</f>
        <v>8000</v>
      </c>
      <c r="E49" s="17">
        <v>3600</v>
      </c>
      <c r="F49" s="17">
        <v>3600</v>
      </c>
      <c r="G49" s="17">
        <f>D49-E49</f>
        <v>4400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7">
        <v>5026000</v>
      </c>
      <c r="D53" s="17">
        <f>+C53</f>
        <v>5026000</v>
      </c>
      <c r="E53" s="17">
        <v>7000</v>
      </c>
      <c r="F53" s="17">
        <v>7000</v>
      </c>
      <c r="G53" s="17">
        <f>D53-E53</f>
        <v>5019000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1422552.62</v>
      </c>
      <c r="D61" s="17">
        <f>+B61+C61</f>
        <v>1422552.62</v>
      </c>
      <c r="E61" s="11">
        <f>SUM(E62:E66,E68:E69)</f>
        <v>0</v>
      </c>
      <c r="F61" s="11">
        <f>SUM(F62:F66,F68:F69)</f>
        <v>0</v>
      </c>
      <c r="G61" s="17">
        <f>SUM(G62:G66,G68:G69)</f>
        <v>1422552.62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>D65-E65</f>
        <v>0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1422552.62</v>
      </c>
      <c r="D69" s="17">
        <f>+B69+C69</f>
        <v>1422552.62</v>
      </c>
      <c r="E69" s="11">
        <v>0</v>
      </c>
      <c r="F69" s="11">
        <v>0</v>
      </c>
      <c r="G69" s="17">
        <f>D69-E69</f>
        <v>1422552.62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47425610.960000001</v>
      </c>
      <c r="D158" s="6">
        <f>D8+D83</f>
        <v>47425610.960000001</v>
      </c>
      <c r="E158" s="6">
        <f>E8+E83</f>
        <v>19867765.079999998</v>
      </c>
      <c r="F158" s="6">
        <f>F8+F83</f>
        <v>19611216.079999998</v>
      </c>
      <c r="G158" s="6">
        <f>G8+G83</f>
        <v>27557845.880000006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/>
  </sheetData>
  <mergeCells count="10">
    <mergeCell ref="D165:F165"/>
    <mergeCell ref="A6:A7"/>
    <mergeCell ref="B6:F6"/>
    <mergeCell ref="G6:G7"/>
    <mergeCell ref="A1:G1"/>
    <mergeCell ref="A2:G2"/>
    <mergeCell ref="A3:G3"/>
    <mergeCell ref="A4:G4"/>
    <mergeCell ref="A5:G5"/>
    <mergeCell ref="D164:F164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2018-10-11T17:46:14Z</dcterms:created>
  <dcterms:modified xsi:type="dcterms:W3CDTF">2018-10-11T17:46:32Z</dcterms:modified>
</cp:coreProperties>
</file>