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I15"/>
  <c r="G16"/>
  <c r="J16"/>
  <c r="J15" s="1"/>
  <c r="E18"/>
  <c r="F18"/>
  <c r="G18"/>
  <c r="I18"/>
  <c r="J18" s="1"/>
  <c r="G19"/>
  <c r="H19" s="1"/>
  <c r="H18" s="1"/>
  <c r="H28" s="1"/>
  <c r="J19"/>
  <c r="F25"/>
  <c r="G25"/>
  <c r="J25"/>
  <c r="E28"/>
  <c r="F28"/>
  <c r="G28"/>
  <c r="I28"/>
  <c r="J28" s="1"/>
  <c r="E35"/>
  <c r="I35"/>
  <c r="J35" s="1"/>
  <c r="G36"/>
  <c r="H36" s="1"/>
  <c r="J36"/>
  <c r="G37"/>
  <c r="H37" s="1"/>
  <c r="J37"/>
  <c r="G38"/>
  <c r="H38" s="1"/>
  <c r="J38"/>
  <c r="E39"/>
  <c r="F39"/>
  <c r="F35" s="1"/>
  <c r="H39"/>
  <c r="I39"/>
  <c r="J39"/>
  <c r="G40"/>
  <c r="J40"/>
  <c r="G41"/>
  <c r="H41"/>
  <c r="J41"/>
  <c r="E42"/>
  <c r="F42"/>
  <c r="G42"/>
  <c r="I42"/>
  <c r="J42" s="1"/>
  <c r="G43"/>
  <c r="H43" s="1"/>
  <c r="H42" s="1"/>
  <c r="J43"/>
  <c r="G44"/>
  <c r="H44"/>
  <c r="J44"/>
  <c r="G45"/>
  <c r="H45" s="1"/>
  <c r="J45"/>
  <c r="F46"/>
  <c r="G46" s="1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I56"/>
  <c r="J56" s="1"/>
  <c r="G35" l="1"/>
  <c r="H56"/>
  <c r="H35"/>
  <c r="F56"/>
  <c r="G39"/>
  <c r="G56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<sst xmlns="http://schemas.openxmlformats.org/spreadsheetml/2006/main" count="77" uniqueCount="44">
  <si>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</si>
  <si>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</si>
  <si>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</si>
  <si>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</si>
  <si>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</si>
  <si>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</si>
  <si>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</si>
  <si>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</si>
  <si>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</si>
  <si>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</si>
  <si>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</si>
  <si>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</si>
  <si>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</si>
  <si>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</si>
  <si>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</si>
  <si>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</si>
  <si>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</si>
  <si>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</si>
  <si>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</si>
  <si>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</si>
  <si>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</si>
  <si>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</si>
  <si>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</si>
  <si>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</si>
  <si>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</si>
  <si>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</si>
  <si>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</si>
  <si>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</si>
  <si>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</si>
  <si>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</si>
  <si>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</si>
  <si>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</si>
  <si>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</si>
  <si>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</si>
  <si>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</si>
  <si>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</si>
  <si>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</si>
  <si>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</si>
  <si>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</si>
  <si>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</si>
  <si>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</si>
  <si>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30 de Junio del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</si>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</sst>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2" fontId="7" fillId="11" borderId="8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5"/>
  <sheetViews>
    <sheetView showGridLines="0" tabSelected="1" topLeftCell="A7" zoomScale="85" zoomScaleNormal="85" workbookViewId="0">
      <selection activeCell="F54" sqref="F54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7" t="s">
        <v>43</v>
      </c>
      <c r="C1" s="87"/>
      <c r="D1" s="87"/>
      <c r="E1" s="87"/>
      <c r="F1" s="87"/>
      <c r="G1" s="87"/>
      <c r="H1" s="87"/>
      <c r="I1" s="87"/>
      <c r="J1" s="87"/>
    </row>
    <row r="2" spans="1:13" ht="15" customHeight="1">
      <c r="B2" s="88"/>
      <c r="C2" s="88"/>
      <c r="D2" s="87" t="s">
        <v>42</v>
      </c>
      <c r="E2" s="87"/>
      <c r="F2" s="87"/>
      <c r="G2" s="87"/>
      <c r="H2" s="87"/>
      <c r="I2" s="87"/>
      <c r="J2" s="87"/>
    </row>
    <row r="3" spans="1:13" ht="15" customHeight="1">
      <c r="B3" s="87" t="s">
        <v>41</v>
      </c>
      <c r="C3" s="87"/>
      <c r="D3" s="87"/>
      <c r="E3" s="87"/>
      <c r="F3" s="87"/>
      <c r="G3" s="87"/>
      <c r="H3" s="87"/>
      <c r="I3" s="87"/>
      <c r="J3" s="87"/>
    </row>
    <row r="4" spans="1:13" s="3" customFormat="1" ht="8.25" customHeight="1">
      <c r="A4" s="25"/>
      <c r="B4" s="86"/>
      <c r="C4" s="86"/>
      <c r="D4" s="86"/>
      <c r="E4" s="85"/>
      <c r="F4" s="84"/>
      <c r="G4" s="84"/>
      <c r="H4" s="84"/>
      <c r="I4" s="84"/>
      <c r="J4" s="84"/>
      <c r="M4" s="79"/>
    </row>
    <row r="5" spans="1:13" s="3" customFormat="1" ht="13.5" customHeight="1">
      <c r="A5" s="25"/>
      <c r="B5" s="83"/>
      <c r="D5" s="82" t="s">
        <v>40</v>
      </c>
      <c r="E5" s="81" t="s">
        <v>39</v>
      </c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0"/>
      <c r="F11" s="30"/>
      <c r="G11" s="30"/>
      <c r="H11" s="30"/>
      <c r="I11" s="30"/>
      <c r="J11" s="30"/>
    </row>
    <row r="12" spans="1:13" ht="12" customHeight="1">
      <c r="A12" s="12"/>
      <c r="B12" s="71" t="s">
        <v>12</v>
      </c>
      <c r="C12" s="70"/>
      <c r="D12" s="69"/>
      <c r="E12" s="30"/>
      <c r="F12" s="30"/>
      <c r="G12" s="30"/>
      <c r="H12" s="30"/>
      <c r="I12" s="30"/>
      <c r="J12" s="30"/>
    </row>
    <row r="13" spans="1:13" ht="12" customHeight="1">
      <c r="A13" s="12"/>
      <c r="B13" s="71" t="s">
        <v>19</v>
      </c>
      <c r="C13" s="70"/>
      <c r="D13" s="69"/>
      <c r="E13" s="30"/>
      <c r="F13" s="30"/>
      <c r="G13" s="30"/>
      <c r="H13" s="30"/>
      <c r="I13" s="30"/>
      <c r="J13" s="30"/>
    </row>
    <row r="14" spans="1:13" ht="12" customHeight="1">
      <c r="A14" s="12"/>
      <c r="B14" s="71" t="s">
        <v>18</v>
      </c>
      <c r="C14" s="70"/>
      <c r="D14" s="69"/>
      <c r="E14" s="30"/>
      <c r="F14" s="30"/>
      <c r="G14" s="30"/>
      <c r="H14" s="30"/>
      <c r="I14" s="30"/>
      <c r="J14" s="30"/>
    </row>
    <row r="15" spans="1:13" ht="12" customHeight="1">
      <c r="A15" s="12"/>
      <c r="B15" s="71" t="s">
        <v>17</v>
      </c>
      <c r="C15" s="70"/>
      <c r="D15" s="69"/>
      <c r="E15" s="20">
        <f>+E16</f>
        <v>1110000</v>
      </c>
      <c r="F15" s="42">
        <f>+F16</f>
        <v>0</v>
      </c>
      <c r="G15" s="20">
        <f>+E15+F15</f>
        <v>1110000</v>
      </c>
      <c r="H15" s="20">
        <f>+H16</f>
        <v>635531.79</v>
      </c>
      <c r="I15" s="20">
        <f>+I16</f>
        <v>635531.79</v>
      </c>
      <c r="J15" s="20">
        <f>+J16</f>
        <v>-474468.20999999996</v>
      </c>
    </row>
    <row r="16" spans="1:13" s="43" customFormat="1" ht="12" customHeight="1">
      <c r="A16" s="51"/>
      <c r="B16" s="76"/>
      <c r="C16" s="75" t="s">
        <v>15</v>
      </c>
      <c r="D16" s="74"/>
      <c r="E16" s="46">
        <v>1110000</v>
      </c>
      <c r="F16" s="47">
        <v>0</v>
      </c>
      <c r="G16" s="46">
        <f>+E16+F16</f>
        <v>1110000</v>
      </c>
      <c r="H16" s="46">
        <v>635531.79</v>
      </c>
      <c r="I16" s="46">
        <v>635531.79</v>
      </c>
      <c r="J16" s="46">
        <f>+I16-E16</f>
        <v>-474468.20999999996</v>
      </c>
      <c r="K16" s="45"/>
      <c r="M16" s="44"/>
    </row>
    <row r="17" spans="1:10" s="1" customFormat="1" ht="12" customHeight="1">
      <c r="A17" s="12"/>
      <c r="B17" s="73"/>
      <c r="C17" s="70" t="s">
        <v>14</v>
      </c>
      <c r="D17" s="69"/>
      <c r="E17" s="30"/>
      <c r="F17" s="30"/>
      <c r="G17" s="30"/>
      <c r="H17" s="30"/>
      <c r="I17" s="30"/>
      <c r="J17" s="30"/>
    </row>
    <row r="18" spans="1:10" s="1" customFormat="1" ht="12" customHeight="1">
      <c r="A18" s="12"/>
      <c r="B18" s="71" t="s">
        <v>16</v>
      </c>
      <c r="C18" s="70"/>
      <c r="D18" s="69"/>
      <c r="E18" s="20">
        <f>+E19</f>
        <v>24237000</v>
      </c>
      <c r="F18" s="20">
        <f>+F19</f>
        <v>10471492.75</v>
      </c>
      <c r="G18" s="20">
        <f>+E18+F18</f>
        <v>34708492.75</v>
      </c>
      <c r="H18" s="20">
        <f>+H19</f>
        <v>34708492.75</v>
      </c>
      <c r="I18" s="20">
        <f>+I19</f>
        <v>34464192.75</v>
      </c>
      <c r="J18" s="20">
        <f>+I18-E18</f>
        <v>10227192.75</v>
      </c>
    </row>
    <row r="19" spans="1:10" s="1" customFormat="1" ht="12" customHeight="1">
      <c r="A19" s="12"/>
      <c r="B19" s="73"/>
      <c r="C19" s="70" t="s">
        <v>15</v>
      </c>
      <c r="D19" s="69"/>
      <c r="E19" s="30">
        <v>24237000</v>
      </c>
      <c r="F19" s="30">
        <v>10471492.75</v>
      </c>
      <c r="G19" s="30">
        <f>+E19+F19</f>
        <v>34708492.75</v>
      </c>
      <c r="H19" s="30">
        <f>+G19</f>
        <v>34708492.75</v>
      </c>
      <c r="I19" s="30">
        <v>34464192.75</v>
      </c>
      <c r="J19" s="30">
        <f>+I19-E19</f>
        <v>10227192.75</v>
      </c>
    </row>
    <row r="20" spans="1:10" s="1" customFormat="1" ht="12" customHeight="1">
      <c r="A20" s="12"/>
      <c r="B20" s="73"/>
      <c r="C20" s="70" t="s">
        <v>14</v>
      </c>
      <c r="D20" s="69"/>
      <c r="E20" s="30"/>
      <c r="F20" s="30"/>
      <c r="G20" s="30"/>
      <c r="H20" s="30"/>
      <c r="I20" s="30"/>
      <c r="J20" s="30"/>
    </row>
    <row r="21" spans="1:10" s="1" customFormat="1" ht="12" customHeight="1">
      <c r="A21" s="12"/>
      <c r="B21" s="73"/>
      <c r="C21" s="70" t="s">
        <v>37</v>
      </c>
      <c r="D21" s="69"/>
      <c r="E21" s="30"/>
      <c r="F21" s="30"/>
      <c r="G21" s="30"/>
      <c r="H21" s="30"/>
      <c r="I21" s="30"/>
      <c r="J21" s="30"/>
    </row>
    <row r="22" spans="1:10" s="1" customFormat="1" ht="12" customHeight="1">
      <c r="A22" s="12"/>
      <c r="B22" s="73"/>
      <c r="C22" s="70" t="s">
        <v>36</v>
      </c>
      <c r="D22" s="69"/>
      <c r="E22" s="30"/>
      <c r="F22" s="30"/>
      <c r="G22" s="30"/>
      <c r="H22" s="30"/>
      <c r="I22" s="30"/>
      <c r="J22" s="30"/>
    </row>
    <row r="23" spans="1:10" s="1" customFormat="1" ht="12" customHeight="1">
      <c r="A23" s="12"/>
      <c r="B23" s="71" t="s">
        <v>11</v>
      </c>
      <c r="C23" s="70"/>
      <c r="D23" s="69"/>
      <c r="E23" s="30"/>
      <c r="F23" s="30"/>
      <c r="G23" s="30"/>
      <c r="H23" s="30"/>
      <c r="I23" s="30"/>
      <c r="J23" s="30"/>
    </row>
    <row r="24" spans="1:10" s="1" customFormat="1" ht="12" customHeight="1">
      <c r="A24" s="12"/>
      <c r="B24" s="71" t="s">
        <v>13</v>
      </c>
      <c r="C24" s="70"/>
      <c r="D24" s="69"/>
      <c r="E24" s="30"/>
      <c r="F24" s="30"/>
      <c r="G24" s="30"/>
      <c r="H24" s="30"/>
      <c r="I24" s="30"/>
      <c r="J24" s="30"/>
    </row>
    <row r="25" spans="1:10" s="1" customFormat="1" ht="12" customHeight="1">
      <c r="A25" s="72"/>
      <c r="B25" s="71" t="s">
        <v>10</v>
      </c>
      <c r="C25" s="70"/>
      <c r="D25" s="69"/>
      <c r="E25" s="20">
        <v>19900000</v>
      </c>
      <c r="F25" s="42">
        <f>+F26</f>
        <v>0</v>
      </c>
      <c r="G25" s="20">
        <f>+E25+F25</f>
        <v>19900000</v>
      </c>
      <c r="H25" s="20">
        <v>19900000</v>
      </c>
      <c r="I25" s="20">
        <v>19900000</v>
      </c>
      <c r="J25" s="20">
        <f>+I25-E25</f>
        <v>0</v>
      </c>
    </row>
    <row r="26" spans="1:10" s="1" customFormat="1" ht="12" customHeight="1">
      <c r="A26" s="12"/>
      <c r="B26" s="71" t="s">
        <v>8</v>
      </c>
      <c r="C26" s="70"/>
      <c r="D26" s="69"/>
      <c r="E26" s="30"/>
      <c r="F26" s="30"/>
      <c r="G26" s="30"/>
      <c r="H26" s="30"/>
      <c r="I26" s="30"/>
      <c r="J26" s="30"/>
    </row>
    <row r="27" spans="1:10" s="1" customFormat="1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0" s="1" customFormat="1" ht="12" customHeight="1">
      <c r="A28" s="25"/>
      <c r="B28" s="66"/>
      <c r="C28" s="65"/>
      <c r="D28" s="64" t="s">
        <v>7</v>
      </c>
      <c r="E28" s="20">
        <f>SUM(E11+E12+E13+E14+E15+E18+E23+E24+E25+E26)</f>
        <v>45247000</v>
      </c>
      <c r="F28" s="20">
        <f>SUM(F11+F12+F13+F14+F15+F18+F23+F24+F25+F26)</f>
        <v>10471492.75</v>
      </c>
      <c r="G28" s="20">
        <f>SUM(G11+G12+G13+G14+G15+G18+G23+G24+G25+G26)</f>
        <v>55718492.75</v>
      </c>
      <c r="H28" s="20">
        <f>SUM(H11+H12+H13+H14+H15+H18+H23+H24+H25+H26)</f>
        <v>55244024.539999999</v>
      </c>
      <c r="I28" s="20">
        <f>SUM(I11+I12+I13+I14+I15+I18+I23+I24+I25+I26)</f>
        <v>54999724.539999999</v>
      </c>
      <c r="J28" s="19">
        <f>IF(I28&gt;E28,I28-E28,0)</f>
        <v>9752724.5399999991</v>
      </c>
    </row>
    <row r="29" spans="1:10" s="1" customFormat="1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0" s="1" customFormat="1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6" t="s">
        <v>21</v>
      </c>
      <c r="C35" s="53"/>
      <c r="D35" s="52"/>
      <c r="E35" s="20">
        <f>+E39+E42+E46</f>
        <v>45247000</v>
      </c>
      <c r="F35" s="20">
        <f>+F39+F42+F46</f>
        <v>10471492.75</v>
      </c>
      <c r="G35" s="20">
        <f>+E35+F35</f>
        <v>55718492.75</v>
      </c>
      <c r="H35" s="20">
        <f>+H39+H42+H46</f>
        <v>55244024.539999999</v>
      </c>
      <c r="I35" s="20">
        <f>+I39+I42+I46</f>
        <v>54999724.539999999</v>
      </c>
      <c r="J35" s="20">
        <f>+I35-E35</f>
        <v>9752724.5399999991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1110000</v>
      </c>
      <c r="F39" s="42">
        <f>+F40</f>
        <v>0</v>
      </c>
      <c r="G39" s="20">
        <f>+E39+F39</f>
        <v>1110000</v>
      </c>
      <c r="H39" s="20">
        <f>+H40</f>
        <v>635531.79</v>
      </c>
      <c r="I39" s="20">
        <f>+I40</f>
        <v>635531.79</v>
      </c>
      <c r="J39" s="20">
        <f>+I39-E39</f>
        <v>-474468.20999999996</v>
      </c>
    </row>
    <row r="40" spans="1:13" s="43" customFormat="1" ht="12" customHeight="1">
      <c r="A40" s="51"/>
      <c r="B40" s="50"/>
      <c r="C40" s="49"/>
      <c r="D40" s="48" t="s">
        <v>15</v>
      </c>
      <c r="E40" s="46">
        <v>1110000</v>
      </c>
      <c r="F40" s="47">
        <v>0</v>
      </c>
      <c r="G40" s="46">
        <f>+E40+F40</f>
        <v>1110000</v>
      </c>
      <c r="H40" s="46">
        <v>635531.79</v>
      </c>
      <c r="I40" s="46">
        <v>635531.79</v>
      </c>
      <c r="J40" s="46">
        <f>+I40-E40</f>
        <v>-474468.20999999996</v>
      </c>
      <c r="K40" s="45"/>
      <c r="M40" s="44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24237000</v>
      </c>
      <c r="F42" s="20">
        <f>+F43</f>
        <v>10471492.75</v>
      </c>
      <c r="G42" s="20">
        <f>+E42+F42</f>
        <v>34708492.75</v>
      </c>
      <c r="H42" s="20">
        <f>+H43</f>
        <v>34708492.75</v>
      </c>
      <c r="I42" s="20">
        <f>+I43</f>
        <v>34464192.75</v>
      </c>
      <c r="J42" s="20">
        <f>+I42-E42</f>
        <v>10227192.75</v>
      </c>
    </row>
    <row r="43" spans="1:13" ht="12" customHeight="1">
      <c r="A43" s="12"/>
      <c r="B43" s="41"/>
      <c r="C43" s="35"/>
      <c r="D43" s="34" t="s">
        <v>15</v>
      </c>
      <c r="E43" s="30">
        <v>24237000</v>
      </c>
      <c r="F43" s="30">
        <v>10471492.75</v>
      </c>
      <c r="G43" s="30">
        <f>+E43+F43</f>
        <v>34708492.75</v>
      </c>
      <c r="H43" s="30">
        <f>+G43</f>
        <v>34708492.75</v>
      </c>
      <c r="I43" s="30">
        <v>34464192.75</v>
      </c>
      <c r="J43" s="30">
        <f>+I43-E43</f>
        <v>10227192.75</v>
      </c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19900000</v>
      </c>
      <c r="F46" s="42">
        <f>+F47</f>
        <v>0</v>
      </c>
      <c r="G46" s="20">
        <f>+E46+F46</f>
        <v>19900000</v>
      </c>
      <c r="H46" s="20">
        <v>19900000</v>
      </c>
      <c r="I46" s="20">
        <v>19900000</v>
      </c>
      <c r="J46" s="20">
        <f>+I46-E46</f>
        <v>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45247000</v>
      </c>
      <c r="F56" s="20">
        <f>+F36+F37+F38+F39+F42+F45+F46+F48+F53</f>
        <v>10471492.75</v>
      </c>
      <c r="G56" s="20">
        <f>+G36+G37+G38+G39+G42+G45+G46+G48+G53</f>
        <v>55718492.75</v>
      </c>
      <c r="H56" s="20">
        <f>+H36+H37+H38+H39+H42+H45+H46+H48+H53</f>
        <v>55244024.539999999</v>
      </c>
      <c r="I56" s="20">
        <f>+I36+I37+I38+I39+I42+I45+I46+I48+I53</f>
        <v>54999724.539999999</v>
      </c>
      <c r="J56" s="19">
        <f>IF(I56&gt;E56,I56-E56,0)</f>
        <v>9752724.5399999991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  <mergeCell ref="D2:J2"/>
    <mergeCell ref="H65:K65"/>
    <mergeCell ref="B58:J58"/>
    <mergeCell ref="C49:D49"/>
    <mergeCell ref="C50:D50"/>
    <mergeCell ref="C51:D51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B23:D23"/>
    <mergeCell ref="C21:D21"/>
    <mergeCell ref="C22:D22"/>
    <mergeCell ref="C47:D47"/>
    <mergeCell ref="C52:D52"/>
    <mergeCell ref="J28:J29"/>
    <mergeCell ref="H29:I29"/>
    <mergeCell ref="B31:D33"/>
    <mergeCell ref="E31:I31"/>
    <mergeCell ref="J31:J32"/>
    <mergeCell ref="C46:D46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2018-01-30T20:57:43Z</dcterms:created>
  <dcterms:modified xsi:type="dcterms:W3CDTF">2018-01-30T20:58:11Z</dcterms:modified>
</cp:coreProperties>
</file>