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H14"/>
  <c r="O14"/>
  <c r="P14"/>
  <c r="O19"/>
  <c r="P19"/>
  <c r="O23"/>
  <c r="P23"/>
  <c r="G27"/>
  <c r="H27"/>
  <c r="O28"/>
  <c r="P28"/>
  <c r="O29"/>
  <c r="P29"/>
  <c r="O34"/>
  <c r="P34"/>
  <c r="O35"/>
  <c r="P35"/>
  <c r="O40"/>
  <c r="P40"/>
  <c r="G48"/>
  <c r="O43" s="1"/>
  <c r="O48" s="1"/>
  <c r="H48"/>
  <c r="P43" s="1"/>
  <c r="P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<sst xmlns="http://schemas.openxmlformats.org/spreadsheetml/2006/main" count="68" uniqueCount="59">
  <si>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</si>
  <si>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</si>
  <si>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</si>
  <si>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</si>
  <si>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</si>
  <si>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</si>
  <si>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</si>
  <si>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</si>
  <si>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</si>
  <si>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</si>
  <si>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</si>
  <si>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</si>
  <si>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</si>
  <si>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</si>
  <si>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</si>
  <si>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</si>
  <si>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</si>
  <si>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</si>
  <si>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</si>
  <si>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</si>
  <si>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</si>
  <si>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</si>
  <si>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</si>
  <si>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</si>
  <si>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</si>
  <si>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</si>
  <si>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</si>
  <si>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</si>
  <si>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</si>
  <si>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</si>
  <si>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</si>
  <si>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</si>
  <si>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</si>
  <si>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</si>
  <si>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</si>
  <si>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</si>
  <si>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</si>
  <si>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</si>
  <si>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</si>
  <si>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</si>
  <si>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</si>
  <si>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</si>
  <si>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</si>
  <si>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</si>
  <si>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</si>
  <si>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</si>
  <si>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</si>
  <si>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</si>
  <si>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</si>
  <si>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</si>
  <si>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</si>
  <si>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</si>
  <si>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</si>
  <si>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</si>
  <si>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</si>
  <si>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</si>
  <si>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</si>
  <si>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30 de Junio  del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</si>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</sst>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3" fontId="6" fillId="11" borderId="0" xfId="0" applyNumberFormat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22" zoomScale="80" zoomScaleNormal="80" workbookViewId="0">
      <selection activeCell="G52" sqref="G52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>
      <c r="A6" s="69"/>
      <c r="B6" s="68"/>
      <c r="C6" s="68"/>
      <c r="D6" s="68"/>
      <c r="E6" s="67"/>
      <c r="F6" s="67"/>
      <c r="G6" s="66" t="s">
        <v>55</v>
      </c>
      <c r="H6" s="65" t="s">
        <v>54</v>
      </c>
      <c r="I6" s="65"/>
      <c r="J6" s="65"/>
      <c r="K6" s="65"/>
      <c r="L6" s="65"/>
      <c r="M6" s="65"/>
      <c r="N6" s="65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2017</v>
      </c>
      <c r="H9" s="54">
        <v>2016</v>
      </c>
      <c r="I9" s="57"/>
      <c r="J9" s="56" t="s">
        <v>53</v>
      </c>
      <c r="K9" s="56"/>
      <c r="L9" s="56"/>
      <c r="M9" s="56"/>
      <c r="N9" s="55"/>
      <c r="O9" s="54">
        <v>2017</v>
      </c>
      <c r="P9" s="54">
        <v>2016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20825406.789999999</v>
      </c>
      <c r="H14" s="47">
        <f>SUM(H15:H25)</f>
        <v>31099234.91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635531.79</v>
      </c>
      <c r="H19" s="45">
        <v>1210682.1100000001</v>
      </c>
      <c r="I19" s="3"/>
      <c r="J19" s="3"/>
      <c r="K19" s="38" t="s">
        <v>24</v>
      </c>
      <c r="L19" s="38"/>
      <c r="M19" s="38"/>
      <c r="N19" s="38"/>
      <c r="O19" s="47">
        <f>SUM(O20:O22)</f>
        <v>36798.9</v>
      </c>
      <c r="P19" s="47">
        <f>SUM(P20:P22)</f>
        <v>5145342.45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289875</v>
      </c>
      <c r="H20" s="45">
        <v>595100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36798.9</v>
      </c>
      <c r="P21" s="45">
        <v>5145342.45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-36798.9</v>
      </c>
      <c r="P23" s="47">
        <f>P14-P19</f>
        <v>-5145342.45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v>19900000</v>
      </c>
      <c r="H24" s="45">
        <v>29293452.800000001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v>0</v>
      </c>
      <c r="H25" s="45">
        <v>0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3418907.2800000003</v>
      </c>
      <c r="H27" s="47">
        <f>SUM(H28:H46)</f>
        <v>24041441.879999999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689611.36</v>
      </c>
      <c r="H28" s="45">
        <v>1155885.69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23454.79</v>
      </c>
      <c r="H29" s="45">
        <v>1605.44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117541.13</v>
      </c>
      <c r="H30" s="45">
        <v>217538.79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2588300</v>
      </c>
      <c r="H34" s="45">
        <v>22426085.620000001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17369700.609999999</v>
      </c>
      <c r="P43" s="37">
        <f>H48+P23+P40</f>
        <v>1912450.580000001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240326.34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v>34203694.75</v>
      </c>
      <c r="P47" s="37">
        <v>32291244.170000002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17406499.509999998</v>
      </c>
      <c r="H48" s="37">
        <f>H14-H27</f>
        <v>7057793.0300000012</v>
      </c>
      <c r="I48" s="36"/>
      <c r="J48" s="40" t="s">
        <v>5</v>
      </c>
      <c r="K48" s="40"/>
      <c r="L48" s="40"/>
      <c r="M48" s="40"/>
      <c r="N48" s="40"/>
      <c r="O48" s="37">
        <f>+O47+O43</f>
        <v>51573395.359999999</v>
      </c>
      <c r="P48" s="37">
        <f>+P47+P43</f>
        <v>34203694.75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3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L22:N22"/>
    <mergeCell ref="D25:E25"/>
    <mergeCell ref="K23:N23"/>
    <mergeCell ref="D21:F21"/>
    <mergeCell ref="D23:F23"/>
    <mergeCell ref="D20:F20"/>
    <mergeCell ref="J26:N26"/>
    <mergeCell ref="C27:F27"/>
    <mergeCell ref="D28:F28"/>
    <mergeCell ref="D29:F29"/>
    <mergeCell ref="D30:F30"/>
    <mergeCell ref="D24:F24"/>
    <mergeCell ref="D42:F42"/>
    <mergeCell ref="J47:N47"/>
    <mergeCell ref="J48:N48"/>
    <mergeCell ref="L55:O55"/>
    <mergeCell ref="D56:E56"/>
    <mergeCell ref="F56:G56"/>
    <mergeCell ref="L56:O5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2017-07-19T18:56:46Z</dcterms:created>
  <dcterms:modified xsi:type="dcterms:W3CDTF">2017-07-19T18:56:58Z</dcterms:modified>
</cp:coreProperties>
</file>