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2018\ESTADOS FINANCIEROS\CONAC\LINK\"/>
    </mc:Choice>
  </mc:AlternateContent>
  <bookViews>
    <workbookView xWindow="0" yWindow="0" windowWidth="12990" windowHeight="9540"/>
  </bookViews>
  <sheets>
    <sheet name="18.CPro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L24" i="1" s="1"/>
  <c r="L23" i="1" s="1"/>
  <c r="K23" i="1"/>
  <c r="I23" i="1"/>
  <c r="G23" i="1"/>
  <c r="F23" i="1"/>
  <c r="E23" i="1"/>
  <c r="G17" i="1"/>
  <c r="L17" i="1" s="1"/>
  <c r="L14" i="1" s="1"/>
  <c r="K14" i="1"/>
  <c r="I14" i="1"/>
  <c r="G14" i="1"/>
  <c r="F14" i="1"/>
  <c r="E14" i="1"/>
  <c r="L12" i="1"/>
  <c r="L11" i="1"/>
  <c r="K11" i="1"/>
  <c r="K41" i="1" s="1"/>
  <c r="J11" i="1"/>
  <c r="I11" i="1"/>
  <c r="I41" i="1" s="1"/>
  <c r="G11" i="1"/>
  <c r="G41" i="1" s="1"/>
  <c r="F11" i="1"/>
  <c r="F41" i="1" s="1"/>
  <c r="E11" i="1"/>
  <c r="E41" i="1" s="1"/>
  <c r="K10" i="1"/>
  <c r="J10" i="1"/>
  <c r="I10" i="1"/>
  <c r="G10" i="1"/>
  <c r="F10" i="1"/>
  <c r="E10" i="1"/>
  <c r="L41" i="1" l="1"/>
</calcChain>
</file>

<file path=xl/sharedStrings.xml><?xml version="1.0" encoding="utf-8"?>
<sst xmlns="http://schemas.openxmlformats.org/spreadsheetml/2006/main" count="52" uniqueCount="52">
  <si>
    <t>Gasto por Categoría Programática</t>
  </si>
  <si>
    <t>Del 1 de enero al 31 de marzo  2018 y 2017</t>
  </si>
  <si>
    <t>Ente Público:</t>
  </si>
  <si>
    <t>INSTITUTO ESTATAL DE ATENCION AL MIGRANTE GUANAJUATENSE Y SUS FAMILIAS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</si>
  <si>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</si>
  <si>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</si>
  <si>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</si>
  <si>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</si>
  <si>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</si>
  <si>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</si>
  <si>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</si>
  <si>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</si>
  <si>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</si>
  <si>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</si>
  <si>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</si>
  <si>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</si>
  <si>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</si>
  <si>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</si>
  <si>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</si>
  <si>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</si>
  <si>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</si>
  <si>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</si>
  <si>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</si>
  <si>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</si>
  <si>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</si>
  <si>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</si>
  <si>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</si>
  <si>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</si>
  <si>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</si>
  <si>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</si>
  <si>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</si>
  <si>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</si>
  <si>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</si>
  <si>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</si>
  <si>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</si>
  <si>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</si>
  <si>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</si>
  <si>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</si>
  <si>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</si>
  <si>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</si>
  <si>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</si>
  <si>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</si>
  <si>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</si>
  <si>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</si>
  <si>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</si>
  <si>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</si>
  <si>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</si>
  <si>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</si>
  <si>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Susana Guerra Vallejo</t>
  </si>
  <si>
    <t>Martha Leticia García Hernández</t>
  </si>
  <si>
    <t>Directora General del IEAM</t>
  </si>
  <si>
    <t>Coordindora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</si>
</sst>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2" borderId="4" xfId="0" applyFont="1" applyFill="1" applyBorder="1"/>
    <xf numFmtId="0" fontId="4" fillId="2" borderId="0" xfId="0" applyFont="1" applyFill="1" applyBorder="1"/>
    <xf numFmtId="0" fontId="4" fillId="2" borderId="5" xfId="0" applyFont="1" applyFill="1" applyBorder="1"/>
    <xf numFmtId="0" fontId="5" fillId="2" borderId="4" xfId="0" applyFont="1" applyFill="1" applyBorder="1"/>
    <xf numFmtId="0" fontId="5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6" fillId="2" borderId="6" xfId="0" applyNumberFormat="1" applyFont="1" applyFill="1" applyBorder="1" applyAlignment="1" applyProtection="1">
      <protection locked="0"/>
    </xf>
    <xf numFmtId="0" fontId="3" fillId="2" borderId="6" xfId="0" applyFont="1" applyFill="1" applyBorder="1" applyAlignment="1"/>
    <xf numFmtId="0" fontId="3" fillId="2" borderId="6" xfId="0" applyNumberFormat="1" applyFont="1" applyFill="1" applyBorder="1" applyAlignment="1" applyProtection="1">
      <protection locked="0"/>
    </xf>
    <xf numFmtId="0" fontId="5" fillId="2" borderId="6" xfId="0" applyFont="1" applyFill="1" applyBorder="1"/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43" fontId="7" fillId="2" borderId="15" xfId="0" applyNumberFormat="1" applyFont="1" applyFill="1" applyBorder="1" applyAlignment="1">
      <alignment horizontal="right" vertical="center" wrapText="1"/>
    </xf>
    <xf numFmtId="0" fontId="5" fillId="2" borderId="15" xfId="0" applyFont="1" applyFill="1" applyBorder="1" applyAlignment="1">
      <alignment horizontal="right" vertical="center" wrapText="1"/>
    </xf>
    <xf numFmtId="43" fontId="7" fillId="2" borderId="9" xfId="0" applyNumberFormat="1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5" fillId="2" borderId="12" xfId="0" applyFont="1" applyFill="1" applyBorder="1" applyAlignment="1">
      <alignment horizontal="justify" vertical="center" wrapText="1"/>
    </xf>
    <xf numFmtId="43" fontId="7" fillId="2" borderId="16" xfId="1" applyFont="1" applyFill="1" applyBorder="1" applyAlignment="1">
      <alignment horizontal="right" vertical="center" wrapText="1"/>
    </xf>
    <xf numFmtId="0" fontId="2" fillId="0" borderId="16" xfId="0" applyFont="1" applyBorder="1"/>
    <xf numFmtId="43" fontId="7" fillId="2" borderId="12" xfId="1" applyFont="1" applyFill="1" applyBorder="1" applyAlignment="1">
      <alignment horizontal="right" vertical="center" wrapText="1"/>
    </xf>
    <xf numFmtId="43" fontId="7" fillId="2" borderId="5" xfId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5" fillId="2" borderId="12" xfId="0" applyFont="1" applyFill="1" applyBorder="1" applyAlignment="1">
      <alignment horizontal="justify" vertical="center" wrapText="1"/>
    </xf>
    <xf numFmtId="4" fontId="8" fillId="0" borderId="16" xfId="0" applyNumberFormat="1" applyFont="1" applyBorder="1" applyProtection="1">
      <protection locked="0"/>
    </xf>
    <xf numFmtId="4" fontId="8" fillId="0" borderId="12" xfId="0" applyNumberFormat="1" applyFont="1" applyBorder="1" applyProtection="1">
      <protection locked="0"/>
    </xf>
    <xf numFmtId="4" fontId="8" fillId="0" borderId="5" xfId="0" applyNumberFormat="1" applyFont="1" applyBorder="1" applyProtection="1">
      <protection locked="0"/>
    </xf>
    <xf numFmtId="43" fontId="8" fillId="2" borderId="16" xfId="1" applyFont="1" applyFill="1" applyBorder="1" applyAlignment="1">
      <alignment horizontal="right" vertical="center" wrapText="1"/>
    </xf>
    <xf numFmtId="43" fontId="8" fillId="2" borderId="12" xfId="1" applyFont="1" applyFill="1" applyBorder="1" applyAlignment="1">
      <alignment horizontal="right" vertical="center" wrapText="1"/>
    </xf>
    <xf numFmtId="43" fontId="8" fillId="2" borderId="5" xfId="1" applyFont="1" applyFill="1" applyBorder="1" applyAlignment="1">
      <alignment horizontal="right" vertical="center" wrapText="1"/>
    </xf>
    <xf numFmtId="3" fontId="8" fillId="0" borderId="16" xfId="0" applyNumberFormat="1" applyFont="1" applyBorder="1" applyProtection="1">
      <protection locked="0"/>
    </xf>
    <xf numFmtId="43" fontId="8" fillId="0" borderId="16" xfId="1" applyFont="1" applyBorder="1" applyProtection="1">
      <protection locked="0"/>
    </xf>
    <xf numFmtId="0" fontId="2" fillId="0" borderId="12" xfId="0" applyFont="1" applyBorder="1"/>
    <xf numFmtId="0" fontId="5" fillId="2" borderId="13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0" fontId="5" fillId="2" borderId="14" xfId="0" applyFont="1" applyFill="1" applyBorder="1" applyAlignment="1">
      <alignment horizontal="justify" vertical="center" wrapText="1"/>
    </xf>
    <xf numFmtId="0" fontId="5" fillId="2" borderId="17" xfId="0" applyFont="1" applyFill="1" applyBorder="1" applyAlignment="1">
      <alignment horizontal="right" vertical="center" wrapText="1"/>
    </xf>
    <xf numFmtId="0" fontId="5" fillId="2" borderId="14" xfId="0" applyFont="1" applyFill="1" applyBorder="1" applyAlignment="1">
      <alignment horizontal="right" vertical="center" wrapText="1"/>
    </xf>
    <xf numFmtId="0" fontId="5" fillId="2" borderId="18" xfId="0" applyFont="1" applyFill="1" applyBorder="1" applyAlignment="1">
      <alignment horizontal="right" vertical="center" wrapText="1"/>
    </xf>
    <xf numFmtId="0" fontId="9" fillId="2" borderId="0" xfId="0" applyFont="1" applyFill="1"/>
    <xf numFmtId="0" fontId="10" fillId="2" borderId="19" xfId="0" applyFont="1" applyFill="1" applyBorder="1" applyAlignment="1">
      <alignment horizontal="justify" vertical="center" wrapText="1"/>
    </xf>
    <xf numFmtId="0" fontId="10" fillId="2" borderId="20" xfId="0" applyFont="1" applyFill="1" applyBorder="1" applyAlignment="1">
      <alignment horizontal="left" vertical="center" wrapText="1" indent="3"/>
    </xf>
    <xf numFmtId="0" fontId="10" fillId="2" borderId="21" xfId="0" applyFont="1" applyFill="1" applyBorder="1" applyAlignment="1">
      <alignment horizontal="left" vertical="center" wrapText="1" indent="3"/>
    </xf>
    <xf numFmtId="164" fontId="7" fillId="2" borderId="17" xfId="1" applyNumberFormat="1" applyFont="1" applyFill="1" applyBorder="1" applyAlignment="1">
      <alignment horizontal="right" vertical="center" wrapText="1"/>
    </xf>
    <xf numFmtId="164" fontId="7" fillId="2" borderId="22" xfId="1" applyNumberFormat="1" applyFont="1" applyFill="1" applyBorder="1" applyAlignment="1">
      <alignment horizontal="right" vertical="center" wrapText="1"/>
    </xf>
    <xf numFmtId="0" fontId="9" fillId="0" borderId="0" xfId="0" applyFont="1"/>
    <xf numFmtId="0" fontId="5" fillId="2" borderId="5" xfId="0" applyFont="1" applyFill="1" applyBorder="1"/>
    <xf numFmtId="0" fontId="5" fillId="0" borderId="0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8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5" fillId="0" borderId="24" xfId="0" applyFont="1" applyBorder="1"/>
    <xf numFmtId="0" fontId="5" fillId="0" borderId="25" xfId="0" applyFont="1" applyBorder="1"/>
    <xf numFmtId="0" fontId="5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3"/>
  <sheetViews>
    <sheetView showGridLines="0" tabSelected="1" topLeftCell="A8" workbookViewId="0">
      <selection activeCell="B39" sqref="B39:D39"/>
    </sheetView>
  </sheetViews>
  <sheetFormatPr baseColWidth="10" defaultRowHeight="12" x14ac:dyDescent="0.2"/>
  <cols>
    <col min="1" max="1" width="2.140625" style="2" customWidth="1"/>
    <col min="2" max="3" width="3.7109375" style="1" customWidth="1"/>
    <col min="4" max="4" width="65.7109375" style="1" customWidth="1"/>
    <col min="5" max="5" width="12.7109375" style="1" customWidth="1"/>
    <col min="6" max="6" width="14.28515625" style="1" customWidth="1"/>
    <col min="7" max="10" width="12.7109375" style="1" customWidth="1"/>
    <col min="11" max="11" width="14.140625" style="1" bestFit="1" customWidth="1"/>
    <col min="12" max="12" width="12.85546875" style="1" customWidth="1"/>
    <col min="13" max="13" width="3.140625" style="2" customWidth="1"/>
    <col min="14" max="16384" width="11.42578125" style="1"/>
  </cols>
  <sheetData>
    <row r="1" spans="2:12" ht="12.75" thickBot="1" x14ac:dyDescent="0.25"/>
    <row r="2" spans="2:12" ht="13.5" customHeight="1" x14ac:dyDescent="0.2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2" ht="12.75" x14ac:dyDescent="0.2"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2:12" s="2" customFormat="1" ht="8.25" hidden="1" customHeight="1" x14ac:dyDescent="0.2">
      <c r="B4" s="9"/>
      <c r="C4" s="10"/>
      <c r="D4" s="10"/>
      <c r="E4" s="10"/>
      <c r="F4" s="10"/>
      <c r="G4" s="10"/>
      <c r="H4" s="10"/>
      <c r="I4" s="10"/>
      <c r="J4" s="10"/>
      <c r="K4" s="10"/>
      <c r="L4" s="11"/>
    </row>
    <row r="5" spans="2:12" s="2" customFormat="1" ht="13.5" customHeight="1" x14ac:dyDescent="0.2">
      <c r="B5" s="12"/>
      <c r="C5" s="13"/>
      <c r="D5" s="14" t="s">
        <v>2</v>
      </c>
      <c r="E5" s="15" t="s">
        <v>3</v>
      </c>
      <c r="F5" s="16"/>
      <c r="G5" s="17"/>
      <c r="H5" s="17"/>
      <c r="I5" s="18"/>
      <c r="J5" s="18"/>
      <c r="K5" s="10"/>
      <c r="L5" s="11"/>
    </row>
    <row r="6" spans="2:12" s="2" customFormat="1" ht="2.25" customHeight="1" x14ac:dyDescent="0.2">
      <c r="B6" s="9"/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2:12" ht="11.25" customHeight="1" x14ac:dyDescent="0.2">
      <c r="B7" s="19" t="s">
        <v>4</v>
      </c>
      <c r="C7" s="20"/>
      <c r="D7" s="21"/>
      <c r="E7" s="22" t="s">
        <v>5</v>
      </c>
      <c r="F7" s="22"/>
      <c r="G7" s="22"/>
      <c r="H7" s="22"/>
      <c r="I7" s="22"/>
      <c r="J7" s="22"/>
      <c r="K7" s="22"/>
      <c r="L7" s="23" t="s">
        <v>6</v>
      </c>
    </row>
    <row r="8" spans="2:12" ht="23.25" customHeight="1" x14ac:dyDescent="0.2">
      <c r="B8" s="24"/>
      <c r="C8" s="25"/>
      <c r="D8" s="26"/>
      <c r="E8" s="27" t="s">
        <v>7</v>
      </c>
      <c r="F8" s="27" t="s">
        <v>8</v>
      </c>
      <c r="G8" s="27" t="s">
        <v>9</v>
      </c>
      <c r="H8" s="27" t="s">
        <v>10</v>
      </c>
      <c r="I8" s="27" t="s">
        <v>11</v>
      </c>
      <c r="J8" s="27" t="s">
        <v>12</v>
      </c>
      <c r="K8" s="27" t="s">
        <v>13</v>
      </c>
      <c r="L8" s="23"/>
    </row>
    <row r="9" spans="2:12" ht="11.25" customHeight="1" x14ac:dyDescent="0.2">
      <c r="B9" s="28"/>
      <c r="C9" s="29"/>
      <c r="D9" s="30"/>
      <c r="E9" s="27">
        <v>1</v>
      </c>
      <c r="F9" s="27">
        <v>2</v>
      </c>
      <c r="G9" s="27" t="s">
        <v>14</v>
      </c>
      <c r="H9" s="27">
        <v>4</v>
      </c>
      <c r="I9" s="27">
        <v>5</v>
      </c>
      <c r="J9" s="27">
        <v>6</v>
      </c>
      <c r="K9" s="27">
        <v>7</v>
      </c>
      <c r="L9" s="31" t="s">
        <v>15</v>
      </c>
    </row>
    <row r="10" spans="2:12" ht="15" customHeight="1" x14ac:dyDescent="0.2">
      <c r="B10" s="32" t="s">
        <v>16</v>
      </c>
      <c r="C10" s="33"/>
      <c r="D10" s="34"/>
      <c r="E10" s="35">
        <f>+E11+E14+E23</f>
        <v>116200534.04000001</v>
      </c>
      <c r="F10" s="35">
        <f t="shared" ref="F10:G10" si="0">+F11+F14+F23</f>
        <v>9323925.6099999994</v>
      </c>
      <c r="G10" s="35">
        <f t="shared" si="0"/>
        <v>125524459.65000001</v>
      </c>
      <c r="H10" s="36"/>
      <c r="I10" s="35">
        <f>+I11+I14+I23</f>
        <v>6624272.0300000003</v>
      </c>
      <c r="J10" s="37">
        <f t="shared" ref="J10:K10" si="1">+J11+J14+J23</f>
        <v>0</v>
      </c>
      <c r="K10" s="35">
        <f t="shared" si="1"/>
        <v>6624275</v>
      </c>
      <c r="L10" s="38"/>
    </row>
    <row r="11" spans="2:12" ht="12.75" x14ac:dyDescent="0.2">
      <c r="B11" s="39"/>
      <c r="C11" s="40" t="s">
        <v>17</v>
      </c>
      <c r="D11" s="41"/>
      <c r="E11" s="42">
        <f>+E12+E13</f>
        <v>105869703.04000001</v>
      </c>
      <c r="F11" s="42">
        <f>+F12+F13</f>
        <v>8935592.7599999998</v>
      </c>
      <c r="G11" s="42">
        <f>+G12+G13</f>
        <v>114805295.80000001</v>
      </c>
      <c r="H11" s="43"/>
      <c r="I11" s="42">
        <f>+I12+H13</f>
        <v>4754986.42</v>
      </c>
      <c r="J11" s="44">
        <f t="shared" ref="J11:K11" si="2">+J12+J13</f>
        <v>0</v>
      </c>
      <c r="K11" s="42">
        <f t="shared" si="2"/>
        <v>4754986.42</v>
      </c>
      <c r="L11" s="45">
        <f>+L12</f>
        <v>110050309.38000001</v>
      </c>
    </row>
    <row r="12" spans="2:12" ht="12.75" x14ac:dyDescent="0.2">
      <c r="B12" s="39"/>
      <c r="C12" s="46"/>
      <c r="D12" s="47" t="s">
        <v>18</v>
      </c>
      <c r="E12" s="48">
        <v>105869703.04000001</v>
      </c>
      <c r="F12" s="48">
        <v>8935592.7599999998</v>
      </c>
      <c r="G12" s="48">
        <v>114805295.80000001</v>
      </c>
      <c r="H12" s="48"/>
      <c r="I12" s="48">
        <v>4754986.42</v>
      </c>
      <c r="J12" s="49"/>
      <c r="K12" s="48">
        <v>4754986.42</v>
      </c>
      <c r="L12" s="50">
        <f>+G12-I12</f>
        <v>110050309.38000001</v>
      </c>
    </row>
    <row r="13" spans="2:12" ht="12.75" x14ac:dyDescent="0.2">
      <c r="B13" s="39"/>
      <c r="C13" s="46"/>
      <c r="D13" s="47" t="s">
        <v>19</v>
      </c>
      <c r="E13" s="51"/>
      <c r="F13" s="51"/>
      <c r="G13" s="51"/>
      <c r="H13" s="51"/>
      <c r="I13" s="51"/>
      <c r="J13" s="52"/>
      <c r="K13" s="51"/>
      <c r="L13" s="53"/>
    </row>
    <row r="14" spans="2:12" ht="12.75" x14ac:dyDescent="0.2">
      <c r="B14" s="39"/>
      <c r="C14" s="40" t="s">
        <v>20</v>
      </c>
      <c r="D14" s="41"/>
      <c r="E14" s="42">
        <f>SUM(E15:E22)</f>
        <v>4877364</v>
      </c>
      <c r="F14" s="42">
        <f>SUM(F15:F22)</f>
        <v>78017.850000000006</v>
      </c>
      <c r="G14" s="42">
        <f>SUM(G15:G22)</f>
        <v>4955381.8499999996</v>
      </c>
      <c r="H14" s="42"/>
      <c r="I14" s="42">
        <f t="shared" ref="I14:K14" si="3">SUM(I15:I22)</f>
        <v>656320.03</v>
      </c>
      <c r="J14" s="44"/>
      <c r="K14" s="42">
        <f t="shared" si="3"/>
        <v>656320</v>
      </c>
      <c r="L14" s="45">
        <f>+L17</f>
        <v>4299061.8199999994</v>
      </c>
    </row>
    <row r="15" spans="2:12" ht="12.75" x14ac:dyDescent="0.2">
      <c r="B15" s="39"/>
      <c r="C15" s="46"/>
      <c r="D15" s="47" t="s">
        <v>21</v>
      </c>
      <c r="E15" s="51"/>
      <c r="F15" s="51"/>
      <c r="G15" s="51"/>
      <c r="H15" s="51"/>
      <c r="I15" s="51"/>
      <c r="J15" s="52"/>
      <c r="K15" s="51"/>
      <c r="L15" s="53"/>
    </row>
    <row r="16" spans="2:12" ht="12.75" x14ac:dyDescent="0.2">
      <c r="B16" s="39"/>
      <c r="C16" s="46"/>
      <c r="D16" s="47" t="s">
        <v>22</v>
      </c>
      <c r="E16" s="51"/>
      <c r="F16" s="51"/>
      <c r="G16" s="51"/>
      <c r="H16" s="51"/>
      <c r="I16" s="51"/>
      <c r="J16" s="52"/>
      <c r="K16" s="51"/>
      <c r="L16" s="53"/>
    </row>
    <row r="17" spans="2:12" ht="12.75" x14ac:dyDescent="0.2">
      <c r="B17" s="39"/>
      <c r="C17" s="46"/>
      <c r="D17" s="47" t="s">
        <v>23</v>
      </c>
      <c r="E17" s="48">
        <v>4877364</v>
      </c>
      <c r="F17" s="54">
        <v>78017.850000000006</v>
      </c>
      <c r="G17" s="48">
        <f>+E17+F17</f>
        <v>4955381.8499999996</v>
      </c>
      <c r="H17" s="55"/>
      <c r="I17" s="54">
        <v>656320.03</v>
      </c>
      <c r="J17" s="56"/>
      <c r="K17" s="48">
        <v>656320</v>
      </c>
      <c r="L17" s="50">
        <f>+G17-I17</f>
        <v>4299061.8199999994</v>
      </c>
    </row>
    <row r="18" spans="2:12" ht="12.75" x14ac:dyDescent="0.2">
      <c r="B18" s="39"/>
      <c r="C18" s="46"/>
      <c r="D18" s="47" t="s">
        <v>24</v>
      </c>
      <c r="E18" s="51"/>
      <c r="F18" s="51"/>
      <c r="G18" s="51"/>
      <c r="H18" s="51"/>
      <c r="I18" s="51"/>
      <c r="J18" s="52"/>
      <c r="K18" s="51"/>
      <c r="L18" s="53"/>
    </row>
    <row r="19" spans="2:12" ht="12.75" x14ac:dyDescent="0.2">
      <c r="B19" s="39"/>
      <c r="C19" s="46"/>
      <c r="D19" s="47" t="s">
        <v>25</v>
      </c>
      <c r="E19" s="51"/>
      <c r="F19" s="51"/>
      <c r="G19" s="51"/>
      <c r="H19" s="51"/>
      <c r="I19" s="51"/>
      <c r="J19" s="52"/>
      <c r="K19" s="51"/>
      <c r="L19" s="53"/>
    </row>
    <row r="20" spans="2:12" ht="12.75" x14ac:dyDescent="0.2">
      <c r="B20" s="39"/>
      <c r="C20" s="46"/>
      <c r="D20" s="47" t="s">
        <v>26</v>
      </c>
      <c r="E20" s="51"/>
      <c r="F20" s="51"/>
      <c r="G20" s="51"/>
      <c r="H20" s="51"/>
      <c r="I20" s="51"/>
      <c r="J20" s="52"/>
      <c r="K20" s="51"/>
      <c r="L20" s="53"/>
    </row>
    <row r="21" spans="2:12" ht="12.75" x14ac:dyDescent="0.2">
      <c r="B21" s="39"/>
      <c r="C21" s="46"/>
      <c r="D21" s="47" t="s">
        <v>27</v>
      </c>
      <c r="E21" s="51"/>
      <c r="F21" s="51"/>
      <c r="G21" s="51"/>
      <c r="H21" s="51"/>
      <c r="I21" s="51"/>
      <c r="J21" s="52"/>
      <c r="K21" s="51"/>
      <c r="L21" s="53"/>
    </row>
    <row r="22" spans="2:12" ht="12.75" x14ac:dyDescent="0.2">
      <c r="B22" s="39"/>
      <c r="C22" s="46"/>
      <c r="D22" s="47" t="s">
        <v>28</v>
      </c>
      <c r="E22" s="51"/>
      <c r="F22" s="51"/>
      <c r="G22" s="51"/>
      <c r="H22" s="51"/>
      <c r="I22" s="51"/>
      <c r="J22" s="52"/>
      <c r="K22" s="51"/>
      <c r="L22" s="53"/>
    </row>
    <row r="23" spans="2:12" ht="12.75" x14ac:dyDescent="0.2">
      <c r="B23" s="39"/>
      <c r="C23" s="40" t="s">
        <v>29</v>
      </c>
      <c r="D23" s="41"/>
      <c r="E23" s="42">
        <f>SUM(E24:E26)</f>
        <v>5453467</v>
      </c>
      <c r="F23" s="42">
        <f>+F24</f>
        <v>310315</v>
      </c>
      <c r="G23" s="42">
        <f>SUM(G24:G26)</f>
        <v>5763782</v>
      </c>
      <c r="H23" s="42"/>
      <c r="I23" s="42">
        <f t="shared" ref="I23" si="4">SUM(I24:I26)</f>
        <v>1212965.58</v>
      </c>
      <c r="J23" s="44"/>
      <c r="K23" s="42">
        <f>SUM(K24:K26)</f>
        <v>1212968.58</v>
      </c>
      <c r="L23" s="45">
        <f>+L24</f>
        <v>4550816.42</v>
      </c>
    </row>
    <row r="24" spans="2:12" ht="12.75" x14ac:dyDescent="0.2">
      <c r="B24" s="39"/>
      <c r="C24" s="46"/>
      <c r="D24" s="47" t="s">
        <v>30</v>
      </c>
      <c r="E24" s="48">
        <v>5453467</v>
      </c>
      <c r="F24" s="48">
        <v>310315</v>
      </c>
      <c r="G24" s="48">
        <f>+E24+F24</f>
        <v>5763782</v>
      </c>
      <c r="H24" s="55"/>
      <c r="I24" s="48">
        <v>1212965.58</v>
      </c>
      <c r="J24" s="56"/>
      <c r="K24" s="48">
        <v>1212968.58</v>
      </c>
      <c r="L24" s="53">
        <f>+G24-I24</f>
        <v>4550816.42</v>
      </c>
    </row>
    <row r="25" spans="2:12" ht="12.75" x14ac:dyDescent="0.2">
      <c r="B25" s="39"/>
      <c r="C25" s="46"/>
      <c r="D25" s="47" t="s">
        <v>31</v>
      </c>
      <c r="E25" s="51"/>
      <c r="F25" s="51"/>
      <c r="G25" s="51"/>
      <c r="H25" s="51"/>
      <c r="I25" s="51"/>
      <c r="J25" s="52"/>
      <c r="K25" s="51"/>
      <c r="L25" s="53"/>
    </row>
    <row r="26" spans="2:12" ht="12.75" x14ac:dyDescent="0.2">
      <c r="B26" s="39"/>
      <c r="C26" s="46"/>
      <c r="D26" s="47" t="s">
        <v>32</v>
      </c>
      <c r="E26" s="51"/>
      <c r="F26" s="51"/>
      <c r="G26" s="51"/>
      <c r="H26" s="51"/>
      <c r="I26" s="51"/>
      <c r="J26" s="52"/>
      <c r="K26" s="51"/>
      <c r="L26" s="53"/>
    </row>
    <row r="27" spans="2:12" ht="12.75" x14ac:dyDescent="0.2">
      <c r="B27" s="39"/>
      <c r="C27" s="40" t="s">
        <v>33</v>
      </c>
      <c r="D27" s="41"/>
      <c r="E27" s="42"/>
      <c r="F27" s="42"/>
      <c r="G27" s="42"/>
      <c r="H27" s="42"/>
      <c r="I27" s="42"/>
      <c r="J27" s="44"/>
      <c r="K27" s="42"/>
      <c r="L27" s="45"/>
    </row>
    <row r="28" spans="2:12" ht="12.75" x14ac:dyDescent="0.2">
      <c r="B28" s="39"/>
      <c r="C28" s="46"/>
      <c r="D28" s="47" t="s">
        <v>34</v>
      </c>
      <c r="E28" s="51"/>
      <c r="F28" s="51"/>
      <c r="G28" s="51"/>
      <c r="H28" s="51"/>
      <c r="I28" s="51"/>
      <c r="J28" s="52"/>
      <c r="K28" s="51"/>
      <c r="L28" s="53"/>
    </row>
    <row r="29" spans="2:12" ht="12.75" x14ac:dyDescent="0.2">
      <c r="B29" s="39"/>
      <c r="C29" s="46"/>
      <c r="D29" s="47" t="s">
        <v>35</v>
      </c>
      <c r="E29" s="51"/>
      <c r="F29" s="51"/>
      <c r="G29" s="51"/>
      <c r="H29" s="51"/>
      <c r="I29" s="51"/>
      <c r="J29" s="52"/>
      <c r="K29" s="51"/>
      <c r="L29" s="53"/>
    </row>
    <row r="30" spans="2:12" ht="12.75" x14ac:dyDescent="0.2">
      <c r="B30" s="39"/>
      <c r="C30" s="40" t="s">
        <v>36</v>
      </c>
      <c r="D30" s="41"/>
      <c r="E30" s="42"/>
      <c r="F30" s="42"/>
      <c r="G30" s="42"/>
      <c r="H30" s="42"/>
      <c r="I30" s="42"/>
      <c r="J30" s="44"/>
      <c r="K30" s="42"/>
      <c r="L30" s="45"/>
    </row>
    <row r="31" spans="2:12" ht="12.75" x14ac:dyDescent="0.2">
      <c r="B31" s="39"/>
      <c r="C31" s="46"/>
      <c r="D31" s="47" t="s">
        <v>37</v>
      </c>
      <c r="E31" s="51"/>
      <c r="F31" s="51"/>
      <c r="G31" s="51"/>
      <c r="H31" s="51"/>
      <c r="I31" s="51"/>
      <c r="J31" s="52"/>
      <c r="K31" s="51"/>
      <c r="L31" s="53"/>
    </row>
    <row r="32" spans="2:12" ht="12.75" x14ac:dyDescent="0.2">
      <c r="B32" s="39"/>
      <c r="C32" s="46"/>
      <c r="D32" s="47" t="s">
        <v>38</v>
      </c>
      <c r="E32" s="51"/>
      <c r="F32" s="51"/>
      <c r="G32" s="51"/>
      <c r="H32" s="51"/>
      <c r="I32" s="51"/>
      <c r="J32" s="52"/>
      <c r="K32" s="51"/>
      <c r="L32" s="53"/>
    </row>
    <row r="33" spans="1:13" ht="12.75" x14ac:dyDescent="0.2">
      <c r="B33" s="39"/>
      <c r="C33" s="46"/>
      <c r="D33" s="47" t="s">
        <v>39</v>
      </c>
      <c r="E33" s="51"/>
      <c r="F33" s="51"/>
      <c r="G33" s="51"/>
      <c r="H33" s="51"/>
      <c r="I33" s="51"/>
      <c r="J33" s="52"/>
      <c r="K33" s="51"/>
      <c r="L33" s="53"/>
    </row>
    <row r="34" spans="1:13" ht="12.75" x14ac:dyDescent="0.2">
      <c r="B34" s="39"/>
      <c r="C34" s="46"/>
      <c r="D34" s="47" t="s">
        <v>40</v>
      </c>
      <c r="E34" s="51"/>
      <c r="F34" s="51"/>
      <c r="G34" s="51"/>
      <c r="H34" s="51"/>
      <c r="I34" s="51"/>
      <c r="J34" s="52"/>
      <c r="K34" s="51"/>
      <c r="L34" s="53"/>
    </row>
    <row r="35" spans="1:13" ht="12.75" x14ac:dyDescent="0.2">
      <c r="B35" s="39"/>
      <c r="C35" s="40" t="s">
        <v>41</v>
      </c>
      <c r="D35" s="41"/>
      <c r="E35" s="42"/>
      <c r="F35" s="42"/>
      <c r="G35" s="42"/>
      <c r="H35" s="42"/>
      <c r="I35" s="42"/>
      <c r="J35" s="44"/>
      <c r="K35" s="42"/>
      <c r="L35" s="45"/>
    </row>
    <row r="36" spans="1:13" ht="12.75" x14ac:dyDescent="0.2">
      <c r="B36" s="39"/>
      <c r="C36" s="46"/>
      <c r="D36" s="47" t="s">
        <v>42</v>
      </c>
      <c r="E36" s="42"/>
      <c r="F36" s="42"/>
      <c r="G36" s="42"/>
      <c r="H36" s="42"/>
      <c r="I36" s="42"/>
      <c r="J36" s="44"/>
      <c r="K36" s="42"/>
      <c r="L36" s="45"/>
    </row>
    <row r="37" spans="1:13" ht="15" customHeight="1" x14ac:dyDescent="0.2">
      <c r="B37" s="32" t="s">
        <v>43</v>
      </c>
      <c r="C37" s="33"/>
      <c r="D37" s="34"/>
      <c r="E37" s="42"/>
      <c r="F37" s="42"/>
      <c r="G37" s="42"/>
      <c r="H37" s="42"/>
      <c r="I37" s="42"/>
      <c r="J37" s="44"/>
      <c r="K37" s="42"/>
      <c r="L37" s="45"/>
    </row>
    <row r="38" spans="1:13" ht="15" customHeight="1" x14ac:dyDescent="0.2">
      <c r="B38" s="32" t="s">
        <v>44</v>
      </c>
      <c r="C38" s="33"/>
      <c r="D38" s="34"/>
      <c r="E38" s="42"/>
      <c r="F38" s="42"/>
      <c r="G38" s="42"/>
      <c r="H38" s="42"/>
      <c r="I38" s="42"/>
      <c r="J38" s="44"/>
      <c r="K38" s="42"/>
      <c r="L38" s="45"/>
    </row>
    <row r="39" spans="1:13" ht="15.75" customHeight="1" x14ac:dyDescent="0.2">
      <c r="B39" s="32" t="s">
        <v>45</v>
      </c>
      <c r="C39" s="33"/>
      <c r="D39" s="34"/>
      <c r="E39" s="42"/>
      <c r="F39" s="42"/>
      <c r="G39" s="42"/>
      <c r="H39" s="42"/>
      <c r="I39" s="42"/>
      <c r="J39" s="44"/>
      <c r="K39" s="42"/>
      <c r="L39" s="45"/>
    </row>
    <row r="40" spans="1:13" ht="4.5" customHeight="1" x14ac:dyDescent="0.2">
      <c r="B40" s="57"/>
      <c r="C40" s="58"/>
      <c r="D40" s="59"/>
      <c r="E40" s="60"/>
      <c r="F40" s="60"/>
      <c r="G40" s="60"/>
      <c r="H40" s="60"/>
      <c r="I40" s="60"/>
      <c r="J40" s="61"/>
      <c r="K40" s="60"/>
      <c r="L40" s="62"/>
    </row>
    <row r="41" spans="1:13" s="69" customFormat="1" ht="12.75" x14ac:dyDescent="0.2">
      <c r="A41" s="63"/>
      <c r="B41" s="64"/>
      <c r="C41" s="65" t="s">
        <v>46</v>
      </c>
      <c r="D41" s="66"/>
      <c r="E41" s="67">
        <f>+E11+E14+E23+E27+E30+E35+E37+E38+E39</f>
        <v>116200534.04000001</v>
      </c>
      <c r="F41" s="67">
        <f t="shared" ref="F41:L41" si="5">+F11+F14+F23+F27+F30+F35+F37+F38+F39</f>
        <v>9323925.6099999994</v>
      </c>
      <c r="G41" s="67">
        <f>+G11+G14+G23+G27+G30+G35+G37+G38+G39</f>
        <v>125524459.65000001</v>
      </c>
      <c r="H41" s="67"/>
      <c r="I41" s="67">
        <f>+I11+I14+I23+I27+I30+I35+I37+I38+I39</f>
        <v>6624272.0300000003</v>
      </c>
      <c r="J41" s="67"/>
      <c r="K41" s="67">
        <f t="shared" si="5"/>
        <v>6624275</v>
      </c>
      <c r="L41" s="68">
        <f t="shared" si="5"/>
        <v>118900187.62</v>
      </c>
      <c r="M41" s="63"/>
    </row>
    <row r="42" spans="1:13" ht="0.75" customHeight="1" x14ac:dyDescent="0.2">
      <c r="B42" s="12"/>
      <c r="C42" s="13"/>
      <c r="D42" s="13"/>
      <c r="E42" s="13"/>
      <c r="F42" s="13"/>
      <c r="G42" s="13"/>
      <c r="H42" s="13"/>
      <c r="I42" s="13"/>
      <c r="J42" s="13"/>
      <c r="K42" s="13"/>
      <c r="L42" s="70"/>
    </row>
    <row r="43" spans="1:13" ht="12.75" x14ac:dyDescent="0.2">
      <c r="B43" s="12" t="s">
        <v>47</v>
      </c>
      <c r="C43" s="71"/>
      <c r="D43" s="71"/>
      <c r="E43" s="71"/>
      <c r="F43" s="13"/>
      <c r="G43" s="13"/>
      <c r="H43" s="13"/>
      <c r="I43" s="13"/>
      <c r="J43" s="13"/>
      <c r="K43" s="13"/>
      <c r="L43" s="70"/>
    </row>
    <row r="44" spans="1:13" ht="12.75" x14ac:dyDescent="0.2">
      <c r="B44" s="72"/>
      <c r="C44" s="71"/>
      <c r="D44" s="71"/>
      <c r="E44" s="71"/>
      <c r="F44" s="71"/>
      <c r="G44" s="71"/>
      <c r="H44" s="71"/>
      <c r="I44" s="71"/>
      <c r="J44" s="71"/>
      <c r="K44" s="71"/>
      <c r="L44" s="73"/>
    </row>
    <row r="45" spans="1:13" ht="12.75" x14ac:dyDescent="0.2">
      <c r="B45" s="72"/>
      <c r="C45" s="71"/>
      <c r="D45" s="71"/>
      <c r="E45" s="71"/>
      <c r="F45" s="71"/>
      <c r="G45" s="71"/>
      <c r="H45" s="71"/>
      <c r="I45" s="71"/>
      <c r="J45" s="71"/>
      <c r="K45" s="71"/>
      <c r="L45" s="73"/>
    </row>
    <row r="46" spans="1:13" ht="12.75" x14ac:dyDescent="0.2">
      <c r="B46" s="72"/>
      <c r="C46" s="71"/>
      <c r="D46" s="74"/>
      <c r="E46" s="71"/>
      <c r="F46" s="71"/>
      <c r="G46" s="71"/>
      <c r="H46" s="71"/>
      <c r="I46" s="71"/>
      <c r="J46" s="71"/>
      <c r="K46" s="71"/>
      <c r="L46" s="73"/>
    </row>
    <row r="47" spans="1:13" ht="12.75" x14ac:dyDescent="0.2">
      <c r="B47" s="72"/>
      <c r="C47" s="71"/>
      <c r="D47" s="75" t="s">
        <v>48</v>
      </c>
      <c r="E47" s="76"/>
      <c r="F47" s="76"/>
      <c r="G47" s="77" t="s">
        <v>49</v>
      </c>
      <c r="H47" s="77"/>
      <c r="I47" s="77"/>
      <c r="J47" s="77"/>
      <c r="K47" s="77"/>
      <c r="L47" s="78"/>
    </row>
    <row r="48" spans="1:13" ht="13.5" thickBot="1" x14ac:dyDescent="0.25">
      <c r="B48" s="79"/>
      <c r="C48" s="80"/>
      <c r="D48" s="81" t="s">
        <v>50</v>
      </c>
      <c r="E48" s="80"/>
      <c r="F48" s="80"/>
      <c r="G48" s="82" t="s">
        <v>51</v>
      </c>
      <c r="H48" s="82"/>
      <c r="I48" s="82"/>
      <c r="J48" s="82"/>
      <c r="K48" s="82"/>
      <c r="L48" s="83"/>
    </row>
    <row r="49" spans="2:12" ht="12.75" x14ac:dyDescent="0.2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</row>
    <row r="50" spans="2:12" ht="12.75" x14ac:dyDescent="0.2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</row>
    <row r="51" spans="2:12" ht="12.75" x14ac:dyDescent="0.2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</row>
    <row r="52" spans="2:12" ht="12.75" x14ac:dyDescent="0.2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</row>
    <row r="53" spans="2:12" ht="12.75" x14ac:dyDescent="0.2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</row>
  </sheetData>
  <protectedRanges>
    <protectedRange sqref="K24 E24:I24" name="Rango1"/>
    <protectedRange sqref="K12:L12 L17" name="Rango1_2"/>
  </protectedRanges>
  <mergeCells count="18">
    <mergeCell ref="B37:D37"/>
    <mergeCell ref="B38:D38"/>
    <mergeCell ref="B39:D39"/>
    <mergeCell ref="C41:D41"/>
    <mergeCell ref="G47:L47"/>
    <mergeCell ref="G48:L48"/>
    <mergeCell ref="C11:D11"/>
    <mergeCell ref="C14:D14"/>
    <mergeCell ref="C23:D23"/>
    <mergeCell ref="C27:D27"/>
    <mergeCell ref="C30:D30"/>
    <mergeCell ref="C35:D35"/>
    <mergeCell ref="B2:L2"/>
    <mergeCell ref="B3:L3"/>
    <mergeCell ref="B7:D9"/>
    <mergeCell ref="E7:K7"/>
    <mergeCell ref="L7:L8"/>
    <mergeCell ref="B10:D10"/>
  </mergeCells>
  <printOptions horizontalCentered="1"/>
  <pageMargins left="0.23622047244094491" right="0.23622047244094491" top="0.74803149606299213" bottom="0.54" header="0.31496062992125984" footer="0.26"/>
  <pageSetup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18.CProg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srfarias</dc:creator>
  <cp:lastModifiedBy>srfarias</cp:lastModifiedBy>
  <dcterms:created xsi:type="dcterms:W3CDTF">2018-05-08T15:08:04Z</dcterms:created>
  <dcterms:modified xsi:type="dcterms:W3CDTF">2018-05-08T15:08:11Z</dcterms:modified>
</cp:coreProperties>
</file>