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LL\Desktop\PADRÓN ESTATAL VEHICULAR\2025\9. SEPTIEMBRE\"/>
    </mc:Choice>
  </mc:AlternateContent>
  <bookViews>
    <workbookView xWindow="0" yWindow="0" windowWidth="28800" windowHeight="11535"/>
  </bookViews>
  <sheets>
    <sheet name="REV 2025" sheetId="1" r:id="rId1"/>
    <sheet name="Autos COMPARACION" sheetId="2" state="hidden" r:id="rId2"/>
  </sheets>
  <definedNames>
    <definedName name="_xlnm._FilterDatabase" localSheetId="1" hidden="1">'Autos COMPARACION'!$B$3:$M$3</definedName>
  </definedNames>
  <calcPr calcId="152511"/>
</workbook>
</file>

<file path=xl/calcChain.xml><?xml version="1.0" encoding="utf-8"?>
<calcChain xmlns="http://schemas.openxmlformats.org/spreadsheetml/2006/main">
  <c r="K55" i="1" l="1"/>
  <c r="P55" i="1" l="1"/>
  <c r="G55" i="1" l="1"/>
  <c r="F55" i="1"/>
  <c r="M54" i="2" l="1"/>
  <c r="L54" i="2"/>
  <c r="K54" i="2"/>
  <c r="J54" i="2"/>
  <c r="I54" i="2"/>
  <c r="H54" i="2"/>
  <c r="G54" i="2"/>
  <c r="F54" i="2"/>
  <c r="E54" i="2"/>
  <c r="D54" i="2"/>
  <c r="C54" i="2"/>
  <c r="S51" i="2"/>
  <c r="S50" i="2"/>
  <c r="S49" i="2"/>
  <c r="N49" i="2"/>
  <c r="O49" i="2" s="1"/>
  <c r="S48" i="2"/>
  <c r="O48" i="2"/>
  <c r="N48" i="2"/>
  <c r="S47" i="2"/>
  <c r="N47" i="2"/>
  <c r="O47" i="2" s="1"/>
  <c r="S46" i="2"/>
  <c r="N46" i="2"/>
  <c r="O46" i="2" s="1"/>
  <c r="S45" i="2"/>
  <c r="N45" i="2"/>
  <c r="O45" i="2" s="1"/>
  <c r="S44" i="2"/>
  <c r="N44" i="2"/>
  <c r="O44" i="2" s="1"/>
  <c r="S43" i="2"/>
  <c r="N43" i="2"/>
  <c r="O43" i="2" s="1"/>
  <c r="S42" i="2"/>
  <c r="N42" i="2"/>
  <c r="O42" i="2" s="1"/>
  <c r="S41" i="2"/>
  <c r="S40" i="2"/>
  <c r="N40" i="2"/>
  <c r="O40" i="2" s="1"/>
  <c r="S39" i="2"/>
  <c r="N39" i="2"/>
  <c r="O39" i="2" s="1"/>
  <c r="S38" i="2"/>
  <c r="S37" i="2"/>
  <c r="S36" i="2"/>
  <c r="S35" i="2"/>
  <c r="N35" i="2"/>
  <c r="O35" i="2" s="1"/>
  <c r="S34" i="2"/>
  <c r="N34" i="2"/>
  <c r="O34" i="2" s="1"/>
  <c r="S33" i="2"/>
  <c r="N33" i="2"/>
  <c r="O33" i="2" s="1"/>
  <c r="S32" i="2"/>
  <c r="N32" i="2"/>
  <c r="O32" i="2" s="1"/>
  <c r="S31" i="2"/>
  <c r="N31" i="2"/>
  <c r="O31" i="2" s="1"/>
  <c r="S30" i="2"/>
  <c r="N30" i="2"/>
  <c r="O30" i="2" s="1"/>
  <c r="S29" i="2"/>
  <c r="N29" i="2"/>
  <c r="O29" i="2" s="1"/>
  <c r="S28" i="2"/>
  <c r="N28" i="2"/>
  <c r="O28" i="2" s="1"/>
  <c r="S27" i="2"/>
  <c r="N27" i="2"/>
  <c r="O27" i="2" s="1"/>
  <c r="S26" i="2"/>
  <c r="N26" i="2"/>
  <c r="O26" i="2" s="1"/>
  <c r="S25" i="2"/>
  <c r="O25" i="2"/>
  <c r="N25" i="2"/>
  <c r="S24" i="2"/>
  <c r="O24" i="2"/>
  <c r="N24" i="2"/>
  <c r="S23" i="2"/>
  <c r="N23" i="2"/>
  <c r="O23" i="2" s="1"/>
  <c r="S22" i="2"/>
  <c r="N22" i="2"/>
  <c r="O22" i="2" s="1"/>
  <c r="S21" i="2"/>
  <c r="N21" i="2"/>
  <c r="O21" i="2" s="1"/>
  <c r="S20" i="2"/>
  <c r="N20" i="2"/>
  <c r="O20" i="2" s="1"/>
  <c r="S19" i="2"/>
  <c r="N19" i="2"/>
  <c r="O19" i="2" s="1"/>
  <c r="S18" i="2"/>
  <c r="N18" i="2"/>
  <c r="O18" i="2" s="1"/>
  <c r="S17" i="2"/>
  <c r="O17" i="2"/>
  <c r="N17" i="2"/>
  <c r="S16" i="2"/>
  <c r="N16" i="2"/>
  <c r="O16" i="2" s="1"/>
  <c r="S15" i="2"/>
  <c r="N15" i="2"/>
  <c r="O15" i="2" s="1"/>
  <c r="S14" i="2"/>
  <c r="N14" i="2"/>
  <c r="O14" i="2" s="1"/>
  <c r="S13" i="2"/>
  <c r="N13" i="2"/>
  <c r="O13" i="2" s="1"/>
  <c r="S12" i="2"/>
  <c r="N12" i="2"/>
  <c r="O12" i="2" s="1"/>
  <c r="S11" i="2"/>
  <c r="N11" i="2"/>
  <c r="O11" i="2" s="1"/>
  <c r="S10" i="2"/>
  <c r="N10" i="2"/>
  <c r="O10" i="2" s="1"/>
  <c r="S9" i="2"/>
  <c r="N9" i="2"/>
  <c r="O9" i="2" s="1"/>
  <c r="S8" i="2"/>
  <c r="N8" i="2"/>
  <c r="O8" i="2" s="1"/>
  <c r="S7" i="2"/>
  <c r="N7" i="2"/>
  <c r="O7" i="2" s="1"/>
  <c r="S6" i="2"/>
  <c r="N6" i="2"/>
  <c r="O6" i="2" s="1"/>
  <c r="S5" i="2"/>
  <c r="N5" i="2"/>
  <c r="O5" i="2" s="1"/>
  <c r="S4" i="2"/>
  <c r="N4" i="2"/>
  <c r="O4" i="2" s="1"/>
  <c r="Q55" i="1"/>
  <c r="O55" i="1"/>
  <c r="N55" i="1"/>
  <c r="M55" i="1"/>
  <c r="L55" i="1"/>
  <c r="J55" i="1"/>
  <c r="H55" i="1"/>
  <c r="E55" i="1"/>
  <c r="D55" i="1"/>
  <c r="C55" i="1"/>
  <c r="S20" i="1" l="1"/>
  <c r="S15" i="1"/>
  <c r="S23" i="1"/>
  <c r="S12" i="1"/>
  <c r="S22" i="1"/>
  <c r="S9" i="1"/>
  <c r="S26" i="1"/>
  <c r="S14" i="1"/>
  <c r="S11" i="1"/>
  <c r="S18" i="1"/>
  <c r="S16" i="1"/>
  <c r="S10" i="1"/>
  <c r="S28" i="1"/>
  <c r="S24" i="1"/>
  <c r="S27" i="1"/>
  <c r="S19" i="1"/>
  <c r="S17" i="1"/>
  <c r="S21" i="1"/>
  <c r="S25" i="1"/>
  <c r="S13" i="1"/>
  <c r="S32" i="1"/>
  <c r="S40" i="1"/>
  <c r="S50" i="1"/>
  <c r="S49" i="1"/>
  <c r="S31" i="1"/>
  <c r="S43" i="1"/>
  <c r="S34" i="1"/>
  <c r="S35" i="1"/>
  <c r="S41" i="1"/>
  <c r="S46" i="1"/>
  <c r="S39" i="1"/>
  <c r="S36" i="1"/>
  <c r="S48" i="1"/>
  <c r="S47" i="1"/>
  <c r="S53" i="1"/>
  <c r="S51" i="1"/>
  <c r="S38" i="1"/>
  <c r="S42" i="1"/>
  <c r="S54" i="1"/>
  <c r="S33" i="1"/>
  <c r="S29" i="1"/>
  <c r="I55" i="1"/>
  <c r="S55" i="1" s="1"/>
  <c r="S45" i="1"/>
  <c r="S37" i="1"/>
  <c r="S30" i="1"/>
  <c r="S44" i="1"/>
  <c r="S52" i="1"/>
</calcChain>
</file>

<file path=xl/sharedStrings.xml><?xml version="1.0" encoding="utf-8"?>
<sst xmlns="http://schemas.openxmlformats.org/spreadsheetml/2006/main" count="240" uniqueCount="187">
  <si>
    <t>Padrón Vehicular del Estado de Guanajuato</t>
  </si>
  <si>
    <t>CLASE DE VEHÍCULO</t>
  </si>
  <si>
    <t>AUTOMÓVIL</t>
  </si>
  <si>
    <t>MOTOCICLETA</t>
  </si>
  <si>
    <t>REMOLQUE</t>
  </si>
  <si>
    <t>TOTAL</t>
  </si>
  <si>
    <t>#</t>
  </si>
  <si>
    <t xml:space="preserve">TIPO DE SERVICIO </t>
  </si>
  <si>
    <t>PRIVADO</t>
  </si>
  <si>
    <t>OFICIAL</t>
  </si>
  <si>
    <t>PÚBLICO</t>
  </si>
  <si>
    <t>LOCALIDAD</t>
  </si>
  <si>
    <t>ABASOLO</t>
  </si>
  <si>
    <t>ACÁMBARO</t>
  </si>
  <si>
    <t>SAN MIGUEL DE ALLENDE</t>
  </si>
  <si>
    <t>APASEO EL ALTO</t>
  </si>
  <si>
    <t>APASEO EL GRANDE</t>
  </si>
  <si>
    <t>ATARJEA</t>
  </si>
  <si>
    <t>CELAYA</t>
  </si>
  <si>
    <t>CD. MANUEL DOBLADO</t>
  </si>
  <si>
    <t>COMONFORT</t>
  </si>
  <si>
    <t>CORONEO</t>
  </si>
  <si>
    <t>CORTAZAR</t>
  </si>
  <si>
    <t>CUÉRAMARO</t>
  </si>
  <si>
    <t>DOCTOR MORA</t>
  </si>
  <si>
    <t>DOLORES HIDALGO</t>
  </si>
  <si>
    <t>GUANAJUATO</t>
  </si>
  <si>
    <t>HUANÍMARO</t>
  </si>
  <si>
    <t>IRAPUATO</t>
  </si>
  <si>
    <t>JARAL DEL PROGRESO</t>
  </si>
  <si>
    <t>JERÉCUARO</t>
  </si>
  <si>
    <t>LEÓN</t>
  </si>
  <si>
    <t>MOROLEÓN</t>
  </si>
  <si>
    <t>OCAMPO</t>
  </si>
  <si>
    <t>PÉNJAMO</t>
  </si>
  <si>
    <t>PUEBLO NUEVO</t>
  </si>
  <si>
    <t>ROMITA</t>
  </si>
  <si>
    <t>SALAMANCA</t>
  </si>
  <si>
    <t>SALVATIERRA</t>
  </si>
  <si>
    <t>SAN DIEGO DE LA UNIÓN</t>
  </si>
  <si>
    <t>SAN FELIPE</t>
  </si>
  <si>
    <t>SAN FRANCISCO DEL RINCÓN</t>
  </si>
  <si>
    <t>SAN LUIS DE LA PAZ</t>
  </si>
  <si>
    <t>SANTA CATARINA</t>
  </si>
  <si>
    <t>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</si>
  <si>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</si>
  <si>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</si>
  <si>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</si>
  <si>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</si>
  <si>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</si>
  <si>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</si>
  <si>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</si>
  <si>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</si>
  <si>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</si>
  <si>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</si>
  <si>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</si>
  <si>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TOTALES</t>
  </si>
  <si>
    <t>Notas:</t>
  </si>
  <si>
    <t>* La Clase Automóvil corresponde a aquellos destinados al transporte de hasta 15 pasajeros, incluyendo los tipos de vehículos sedán y vehículos utilitarios deportivos (SUV).</t>
  </si>
  <si>
    <t>* La Clase Camión corresponde a aquellos destinados al transporte de carga, incluyendo los tipos de vehículos denominados pick up, tráiler y tractocamiones.</t>
  </si>
  <si>
    <t>* La Clase Autobús corresponde a aquellos destinados al transporte de más de 15 pasajeros.</t>
  </si>
  <si>
    <t xml:space="preserve">* La clasificación de tipo de servicio corresponde a la finalidad del vehículo (Uso privado, Servicio público y especial de transporte y Seguridad pública y servicio social (oficiales).  </t>
  </si>
  <si>
    <t>PADRON AUTOS CAMIONES 2011</t>
  </si>
  <si>
    <t>AUTOMOVILES</t>
  </si>
  <si>
    <t>DE PASAJEROS</t>
  </si>
  <si>
    <t>DE CARGA</t>
  </si>
  <si>
    <t>HIBRIDOS</t>
  </si>
  <si>
    <t>PAR</t>
  </si>
  <si>
    <t>OFI</t>
  </si>
  <si>
    <t>PUB</t>
  </si>
  <si>
    <t>ACTIVOS</t>
  </si>
  <si>
    <t>01A</t>
  </si>
  <si>
    <t>Abasolo</t>
  </si>
  <si>
    <t>02A</t>
  </si>
  <si>
    <t>Acámbaro</t>
  </si>
  <si>
    <t>ACAMBARO</t>
  </si>
  <si>
    <t>03A</t>
  </si>
  <si>
    <t>San Miguel de Allende</t>
  </si>
  <si>
    <t>04A</t>
  </si>
  <si>
    <t>Apaseo el Alto</t>
  </si>
  <si>
    <t>05A</t>
  </si>
  <si>
    <t>Apaseo el Grande</t>
  </si>
  <si>
    <t>07A</t>
  </si>
  <si>
    <t>Celaya</t>
  </si>
  <si>
    <t>08A</t>
  </si>
  <si>
    <t>Cd. Manuel Doblado</t>
  </si>
  <si>
    <t>09A</t>
  </si>
  <si>
    <t>Comonfort</t>
  </si>
  <si>
    <t>09B</t>
  </si>
  <si>
    <t>Empalme Escobedo</t>
  </si>
  <si>
    <t>10A</t>
  </si>
  <si>
    <t>Coroneo</t>
  </si>
  <si>
    <t>11A</t>
  </si>
  <si>
    <t>Cortazar</t>
  </si>
  <si>
    <t>12A</t>
  </si>
  <si>
    <t>Cueramaro</t>
  </si>
  <si>
    <t>CUERAMARO</t>
  </si>
  <si>
    <t>13A</t>
  </si>
  <si>
    <t>Doctor Mora</t>
  </si>
  <si>
    <t>14A</t>
  </si>
  <si>
    <t>Dolores Hidalgo</t>
  </si>
  <si>
    <t>15A</t>
  </si>
  <si>
    <t>Guanajuato</t>
  </si>
  <si>
    <t>16A</t>
  </si>
  <si>
    <t>Huanimaro</t>
  </si>
  <si>
    <t>HUANIMARO</t>
  </si>
  <si>
    <t>17A</t>
  </si>
  <si>
    <t>Irapuato</t>
  </si>
  <si>
    <t>18A</t>
  </si>
  <si>
    <t>Jaral del Progreso</t>
  </si>
  <si>
    <t>19A</t>
  </si>
  <si>
    <t>Jerecuaro</t>
  </si>
  <si>
    <t>JERECUARO</t>
  </si>
  <si>
    <t>20A</t>
  </si>
  <si>
    <t>León</t>
  </si>
  <si>
    <t>LEON</t>
  </si>
  <si>
    <t>21A</t>
  </si>
  <si>
    <t>Moroleón</t>
  </si>
  <si>
    <t>MOROLEON</t>
  </si>
  <si>
    <t>22A</t>
  </si>
  <si>
    <t>Ocampo</t>
  </si>
  <si>
    <t>23A</t>
  </si>
  <si>
    <t>Penjamo</t>
  </si>
  <si>
    <t>PENJAMO</t>
  </si>
  <si>
    <t>23B</t>
  </si>
  <si>
    <t>Santa Ana Pacueco</t>
  </si>
  <si>
    <t>24A</t>
  </si>
  <si>
    <t>Pueblo Nuevo</t>
  </si>
  <si>
    <t>25A</t>
  </si>
  <si>
    <t>Purisima del Rincón</t>
  </si>
  <si>
    <t>PURISIMA DE BUSTOS</t>
  </si>
  <si>
    <t>26A</t>
  </si>
  <si>
    <t>Romita</t>
  </si>
  <si>
    <t>27A</t>
  </si>
  <si>
    <t>Salamanca</t>
  </si>
  <si>
    <t>28A</t>
  </si>
  <si>
    <t>Salvatierra</t>
  </si>
  <si>
    <t>29A</t>
  </si>
  <si>
    <t>San Diego de la Unión</t>
  </si>
  <si>
    <t>SAN DIEGO DE LA UNION</t>
  </si>
  <si>
    <t>30A</t>
  </si>
  <si>
    <t>San Felipe</t>
  </si>
  <si>
    <t>31A</t>
  </si>
  <si>
    <t>San Francisco del Rincón</t>
  </si>
  <si>
    <t>SAN FRANCISCO DEL RINCON</t>
  </si>
  <si>
    <t>Atarjea</t>
  </si>
  <si>
    <t>Santa Catarina</t>
  </si>
  <si>
    <t>Tierra Blanca</t>
  </si>
  <si>
    <t>32A</t>
  </si>
  <si>
    <t>San José Iturbide</t>
  </si>
  <si>
    <t>SAN JOSE ITURBIDE</t>
  </si>
  <si>
    <t>33A</t>
  </si>
  <si>
    <t>San Luis de la Paz</t>
  </si>
  <si>
    <t>Xichu</t>
  </si>
  <si>
    <t>XICHU</t>
  </si>
  <si>
    <t>35A</t>
  </si>
  <si>
    <t>Juventino Rosas</t>
  </si>
  <si>
    <t>36A</t>
  </si>
  <si>
    <t>Santiago Maravatio</t>
  </si>
  <si>
    <t>37A</t>
  </si>
  <si>
    <t>Silao</t>
  </si>
  <si>
    <t>38A</t>
  </si>
  <si>
    <t>Tarandacuao</t>
  </si>
  <si>
    <t>39A</t>
  </si>
  <si>
    <t>Tarimoro</t>
  </si>
  <si>
    <t>41A</t>
  </si>
  <si>
    <t>Uriangato</t>
  </si>
  <si>
    <t>42A</t>
  </si>
  <si>
    <t>Valle de Santiago</t>
  </si>
  <si>
    <t>43A</t>
  </si>
  <si>
    <t>Victoria</t>
  </si>
  <si>
    <t>44A</t>
  </si>
  <si>
    <t>Villagran</t>
  </si>
  <si>
    <t>VILLAGRAN</t>
  </si>
  <si>
    <t>46A</t>
  </si>
  <si>
    <t>Yuriria</t>
  </si>
  <si>
    <t>T O T A L E S</t>
  </si>
  <si>
    <t>MANUEL DOBLADO</t>
  </si>
  <si>
    <t>PURÍSIMA DEL RINCÓN</t>
  </si>
  <si>
    <t>CAMIONES / AUTOBUSES</t>
  </si>
  <si>
    <t>DEMOSTRACIÓN</t>
  </si>
  <si>
    <t>* Las placas Demostración son registros de placas metálicas que no son asignadas a un vehículo en específico.</t>
  </si>
  <si>
    <t>HÍBRIDO</t>
  </si>
  <si>
    <t>SAN JOSÉ DE ITURBIDE</t>
  </si>
  <si>
    <t>Secretaría de Finanzas</t>
  </si>
  <si>
    <t>Ejercicio Fiscal 2025 con corte al 30 de septiembre de 2025</t>
  </si>
  <si>
    <t>* La información corresponde a los vehículos que con corte al 30 de septiembre de 2025, se encontraron registrados (activos) en el Padrón Vehicular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</si>
</sst>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[Red]\-#,##0\ "/>
  </numFmts>
  <fonts count="3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Proxima Nova"/>
    </font>
    <font>
      <sz val="11"/>
      <name val="Arial"/>
      <family val="2"/>
    </font>
    <font>
      <sz val="11"/>
      <color theme="1"/>
      <name val="Proxima Nova"/>
    </font>
    <font>
      <b/>
      <sz val="12"/>
      <color theme="0"/>
      <name val="Proxima Nova"/>
    </font>
    <font>
      <sz val="9"/>
      <color theme="1"/>
      <name val="Proxima Nova"/>
    </font>
    <font>
      <b/>
      <sz val="9"/>
      <color theme="0"/>
      <name val="Proxima Nova"/>
    </font>
    <font>
      <b/>
      <sz val="9"/>
      <color rgb="FFF2F2F2"/>
      <name val="Proxima Nova"/>
    </font>
    <font>
      <b/>
      <sz val="9"/>
      <color rgb="FF1F497D"/>
      <name val="Proxima Nova"/>
    </font>
    <font>
      <sz val="9"/>
      <color theme="0"/>
      <name val="Proxima Nova"/>
    </font>
    <font>
      <b/>
      <sz val="9"/>
      <color theme="1"/>
      <name val="Proxima Nova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9"/>
      <name val="Proxima Nova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548DD4"/>
        <bgColor rgb="FF548DD4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/>
    <xf numFmtId="0" fontId="10" fillId="0" borderId="51"/>
    <xf numFmtId="0" fontId="9" fillId="0" borderId="51"/>
    <xf numFmtId="0" fontId="8" fillId="0" borderId="51"/>
    <xf numFmtId="0" fontId="7" fillId="0" borderId="51"/>
    <xf numFmtId="0" fontId="6" fillId="0" borderId="51"/>
    <xf numFmtId="0" fontId="5" fillId="0" borderId="51"/>
    <xf numFmtId="0" fontId="4" fillId="0" borderId="51"/>
    <xf numFmtId="0" fontId="3" fillId="0" borderId="51"/>
    <xf numFmtId="0" fontId="29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2" fillId="0" borderId="51"/>
    <xf numFmtId="0" fontId="30" fillId="0" borderId="51" applyBorder="0"/>
    <xf numFmtId="0" fontId="1" fillId="0" borderId="51"/>
  </cellStyleXfs>
  <cellXfs count="148">
    <xf numFmtId="0" fontId="0" fillId="0" borderId="0" xfId="0" applyFont="1" applyAlignment="1"/>
    <xf numFmtId="0" fontId="13" fillId="0" borderId="0" xfId="0" applyFont="1"/>
    <xf numFmtId="0" fontId="18" fillId="3" borderId="23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3" fontId="1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3" fontId="20" fillId="0" borderId="30" xfId="0" applyNumberFormat="1" applyFont="1" applyBorder="1" applyAlignment="1">
      <alignment horizontal="right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left" vertical="center"/>
    </xf>
    <xf numFmtId="3" fontId="15" fillId="4" borderId="23" xfId="0" applyNumberFormat="1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4" borderId="23" xfId="0" applyNumberFormat="1" applyFont="1" applyFill="1" applyBorder="1" applyAlignment="1">
      <alignment horizontal="center" vertical="center"/>
    </xf>
    <xf numFmtId="3" fontId="16" fillId="5" borderId="3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9" xfId="0" applyFont="1" applyBorder="1" applyAlignment="1">
      <alignment vertical="center"/>
    </xf>
    <xf numFmtId="164" fontId="23" fillId="0" borderId="23" xfId="0" applyNumberFormat="1" applyFont="1" applyBorder="1" applyAlignment="1">
      <alignment vertical="center"/>
    </xf>
    <xf numFmtId="164" fontId="23" fillId="0" borderId="25" xfId="0" applyNumberFormat="1" applyFont="1" applyBorder="1" applyAlignment="1">
      <alignment vertical="center"/>
    </xf>
    <xf numFmtId="164" fontId="23" fillId="0" borderId="29" xfId="0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0" fontId="24" fillId="0" borderId="0" xfId="0" applyFont="1"/>
    <xf numFmtId="165" fontId="24" fillId="0" borderId="0" xfId="0" applyNumberFormat="1" applyFont="1"/>
    <xf numFmtId="164" fontId="24" fillId="0" borderId="0" xfId="0" applyNumberFormat="1" applyFont="1"/>
    <xf numFmtId="0" fontId="25" fillId="0" borderId="29" xfId="0" applyFont="1" applyBorder="1" applyAlignment="1">
      <alignment vertical="center"/>
    </xf>
    <xf numFmtId="164" fontId="23" fillId="7" borderId="29" xfId="0" applyNumberFormat="1" applyFont="1" applyFill="1" applyBorder="1" applyAlignment="1">
      <alignment vertical="center"/>
    </xf>
    <xf numFmtId="164" fontId="23" fillId="7" borderId="23" xfId="0" applyNumberFormat="1" applyFont="1" applyFill="1" applyBorder="1" applyAlignment="1">
      <alignment vertical="center"/>
    </xf>
    <xf numFmtId="164" fontId="23" fillId="7" borderId="50" xfId="0" applyNumberFormat="1" applyFont="1" applyFill="1" applyBorder="1" applyAlignment="1">
      <alignment vertical="center"/>
    </xf>
    <xf numFmtId="0" fontId="24" fillId="8" borderId="51" xfId="0" applyFont="1" applyFill="1" applyBorder="1"/>
    <xf numFmtId="0" fontId="23" fillId="0" borderId="23" xfId="0" applyFont="1" applyBorder="1"/>
    <xf numFmtId="164" fontId="26" fillId="0" borderId="23" xfId="0" applyNumberFormat="1" applyFont="1" applyBorder="1"/>
    <xf numFmtId="165" fontId="24" fillId="8" borderId="51" xfId="0" applyNumberFormat="1" applyFont="1" applyFill="1" applyBorder="1"/>
    <xf numFmtId="0" fontId="25" fillId="0" borderId="2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4" fillId="0" borderId="8" xfId="0" applyFont="1" applyBorder="1"/>
    <xf numFmtId="0" fontId="24" fillId="0" borderId="39" xfId="0" applyFont="1" applyBorder="1"/>
    <xf numFmtId="0" fontId="24" fillId="0" borderId="13" xfId="0" applyFont="1" applyBorder="1"/>
    <xf numFmtId="0" fontId="24" fillId="0" borderId="52" xfId="0" applyFont="1" applyBorder="1"/>
    <xf numFmtId="0" fontId="25" fillId="0" borderId="7" xfId="0" applyFont="1" applyBorder="1" applyAlignment="1">
      <alignment horizontal="center"/>
    </xf>
    <xf numFmtId="164" fontId="25" fillId="0" borderId="53" xfId="0" applyNumberFormat="1" applyFont="1" applyBorder="1"/>
    <xf numFmtId="164" fontId="25" fillId="0" borderId="54" xfId="0" applyNumberFormat="1" applyFont="1" applyBorder="1"/>
    <xf numFmtId="164" fontId="25" fillId="0" borderId="55" xfId="0" applyNumberFormat="1" applyFont="1" applyBorder="1"/>
    <xf numFmtId="164" fontId="25" fillId="0" borderId="56" xfId="0" applyNumberFormat="1" applyFont="1" applyBorder="1"/>
    <xf numFmtId="3" fontId="16" fillId="5" borderId="33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center"/>
    </xf>
    <xf numFmtId="3" fontId="15" fillId="0" borderId="23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3" fontId="20" fillId="0" borderId="3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0" fillId="0" borderId="0" xfId="0" applyFont="1" applyFill="1" applyAlignment="1"/>
    <xf numFmtId="0" fontId="15" fillId="10" borderId="23" xfId="0" applyFont="1" applyFill="1" applyBorder="1" applyAlignment="1">
      <alignment horizontal="left" vertical="center"/>
    </xf>
    <xf numFmtId="3" fontId="15" fillId="10" borderId="23" xfId="0" applyNumberFormat="1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3" fontId="15" fillId="0" borderId="23" xfId="9" applyNumberFormat="1" applyFont="1" applyBorder="1" applyAlignment="1">
      <alignment horizontal="center"/>
    </xf>
    <xf numFmtId="0" fontId="15" fillId="0" borderId="23" xfId="9" applyFont="1" applyBorder="1" applyAlignment="1">
      <alignment horizontal="center"/>
    </xf>
    <xf numFmtId="3" fontId="15" fillId="4" borderId="23" xfId="9" applyNumberFormat="1" applyFont="1" applyFill="1" applyBorder="1" applyAlignment="1">
      <alignment horizontal="center"/>
    </xf>
    <xf numFmtId="0" fontId="15" fillId="4" borderId="23" xfId="9" applyFont="1" applyFill="1" applyBorder="1" applyAlignment="1">
      <alignment horizontal="center"/>
    </xf>
    <xf numFmtId="0" fontId="15" fillId="0" borderId="23" xfId="9" applyFont="1" applyFill="1" applyBorder="1" applyAlignment="1">
      <alignment horizontal="center"/>
    </xf>
    <xf numFmtId="0" fontId="15" fillId="10" borderId="23" xfId="9" applyFont="1" applyFill="1" applyBorder="1" applyAlignment="1">
      <alignment horizontal="center"/>
    </xf>
    <xf numFmtId="0" fontId="15" fillId="0" borderId="25" xfId="0" applyFont="1" applyBorder="1" applyAlignment="1">
      <alignment horizontal="left"/>
    </xf>
    <xf numFmtId="0" fontId="12" fillId="0" borderId="26" xfId="0" applyFont="1" applyBorder="1"/>
    <xf numFmtId="0" fontId="12" fillId="0" borderId="27" xfId="0" applyFont="1" applyBorder="1"/>
    <xf numFmtId="0" fontId="16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2" fillId="0" borderId="10" xfId="0" applyFont="1" applyBorder="1"/>
    <xf numFmtId="0" fontId="15" fillId="0" borderId="25" xfId="0" applyFont="1" applyFill="1" applyBorder="1" applyAlignment="1">
      <alignment horizontal="left"/>
    </xf>
    <xf numFmtId="0" fontId="12" fillId="0" borderId="26" xfId="0" applyFont="1" applyFill="1" applyBorder="1"/>
    <xf numFmtId="0" fontId="12" fillId="0" borderId="27" xfId="0" applyFont="1" applyFill="1" applyBorder="1"/>
    <xf numFmtId="0" fontId="27" fillId="0" borderId="25" xfId="0" applyFont="1" applyFill="1" applyBorder="1" applyAlignment="1">
      <alignment horizontal="left"/>
    </xf>
    <xf numFmtId="0" fontId="28" fillId="0" borderId="26" xfId="0" applyFont="1" applyFill="1" applyBorder="1"/>
    <xf numFmtId="0" fontId="28" fillId="0" borderId="27" xfId="0" applyFont="1" applyFill="1" applyBorder="1"/>
    <xf numFmtId="0" fontId="15" fillId="0" borderId="50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6" fillId="9" borderId="19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4" fillId="2" borderId="4" xfId="0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51" xfId="0" applyFont="1" applyFill="1" applyBorder="1"/>
    <xf numFmtId="0" fontId="12" fillId="9" borderId="6" xfId="0" applyFont="1" applyFill="1" applyBorder="1"/>
    <xf numFmtId="0" fontId="11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9" xfId="0" applyFont="1" applyFill="1" applyBorder="1"/>
    <xf numFmtId="0" fontId="16" fillId="2" borderId="11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9" xfId="0" applyFont="1" applyBorder="1"/>
    <xf numFmtId="0" fontId="12" fillId="0" borderId="20" xfId="0" applyFont="1" applyBorder="1"/>
    <xf numFmtId="0" fontId="16" fillId="2" borderId="16" xfId="0" applyFont="1" applyFill="1" applyBorder="1" applyAlignment="1">
      <alignment horizontal="center" vertical="center"/>
    </xf>
    <xf numFmtId="0" fontId="12" fillId="0" borderId="21" xfId="0" applyFont="1" applyBorder="1"/>
    <xf numFmtId="0" fontId="12" fillId="0" borderId="28" xfId="0" applyFont="1" applyBorder="1"/>
    <xf numFmtId="0" fontId="17" fillId="2" borderId="22" xfId="0" applyFont="1" applyFill="1" applyBorder="1" applyAlignment="1">
      <alignment horizontal="center" vertical="center"/>
    </xf>
    <xf numFmtId="0" fontId="12" fillId="0" borderId="24" xfId="0" applyFont="1" applyBorder="1"/>
    <xf numFmtId="0" fontId="19" fillId="2" borderId="25" xfId="0" applyFont="1" applyFill="1" applyBorder="1" applyAlignment="1">
      <alignment horizontal="center"/>
    </xf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12" fillId="0" borderId="36" xfId="0" applyFont="1" applyBorder="1"/>
    <xf numFmtId="0" fontId="12" fillId="0" borderId="37" xfId="0" applyFont="1" applyBorder="1"/>
    <xf numFmtId="0" fontId="12" fillId="0" borderId="41" xfId="0" applyFont="1" applyBorder="1"/>
    <xf numFmtId="0" fontId="23" fillId="0" borderId="42" xfId="0" applyFont="1" applyBorder="1" applyAlignment="1">
      <alignment horizontal="center" vertical="center"/>
    </xf>
  </cellXfs>
  <cellStyles count="20">
    <cellStyle name="Normal" xfId="0" builtinId="0"/>
    <cellStyle name="Normal 10" xfId="8"/>
    <cellStyle name="Normal 11" xfId="17"/>
    <cellStyle name="Normal 12" xfId="19"/>
    <cellStyle name="Normal 2" xfId="1"/>
    <cellStyle name="Normal 2 2" xfId="10"/>
    <cellStyle name="Normal 2 3" xfId="18"/>
    <cellStyle name="Normal 3" xfId="2"/>
    <cellStyle name="Normal 3 2" xfId="11"/>
    <cellStyle name="Normal 4" xfId="3"/>
    <cellStyle name="Normal 4 2" xfId="12"/>
    <cellStyle name="Normal 5" xfId="4"/>
    <cellStyle name="Normal 5 2" xfId="13"/>
    <cellStyle name="Normal 6" xfId="5"/>
    <cellStyle name="Normal 6 2" xfId="14"/>
    <cellStyle name="Normal 7" xfId="6"/>
    <cellStyle name="Normal 7 2" xfId="15"/>
    <cellStyle name="Normal 8" xfId="7"/>
    <cellStyle name="Normal 8 2" xfId="16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topLeftCell="A34" zoomScaleNormal="100" workbookViewId="0">
      <selection activeCell="A58" sqref="A58:S58"/>
    </sheetView>
  </sheetViews>
  <sheetFormatPr baseColWidth="10" defaultColWidth="12.625" defaultRowHeight="15" customHeight="1"/>
  <cols>
    <col min="1" max="1" width="3.375" customWidth="1"/>
    <col min="2" max="2" width="26.5" customWidth="1"/>
    <col min="3" max="3" width="13" customWidth="1"/>
    <col min="4" max="4" width="8.625" customWidth="1"/>
    <col min="5" max="6" width="9.25" customWidth="1"/>
    <col min="7" max="8" width="13" customWidth="1"/>
    <col min="9" max="9" width="8.625" customWidth="1"/>
    <col min="10" max="10" width="9.25" customWidth="1"/>
    <col min="11" max="11" width="13" customWidth="1"/>
    <col min="12" max="12" width="9.125" customWidth="1"/>
    <col min="13" max="13" width="10.125" customWidth="1"/>
    <col min="14" max="14" width="13.625" customWidth="1"/>
    <col min="15" max="15" width="10.25" customWidth="1"/>
    <col min="16" max="16" width="13" customWidth="1"/>
    <col min="17" max="18" width="10.5" customWidth="1"/>
    <col min="19" max="19" width="13" customWidth="1"/>
    <col min="20" max="29" width="10" customWidth="1"/>
  </cols>
  <sheetData>
    <row r="1" spans="1:29" ht="14.25" customHeight="1">
      <c r="A1" s="116" t="s">
        <v>184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8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>
      <c r="A2" s="119" t="s">
        <v>0</v>
      </c>
      <c r="B2" s="120"/>
      <c r="C2" s="120"/>
      <c r="D2" s="120"/>
      <c r="E2" s="120"/>
      <c r="F2" s="121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>
      <c r="A3" s="123" t="s">
        <v>185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5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75" customHeight="1">
      <c r="A5" s="126" t="s">
        <v>1</v>
      </c>
      <c r="B5" s="127"/>
      <c r="C5" s="104" t="s">
        <v>2</v>
      </c>
      <c r="D5" s="105"/>
      <c r="E5" s="105"/>
      <c r="F5" s="105"/>
      <c r="G5" s="106"/>
      <c r="H5" s="140" t="s">
        <v>179</v>
      </c>
      <c r="I5" s="141"/>
      <c r="J5" s="141"/>
      <c r="K5" s="141"/>
      <c r="L5" s="141"/>
      <c r="M5" s="142"/>
      <c r="N5" s="104" t="s">
        <v>3</v>
      </c>
      <c r="O5" s="131"/>
      <c r="P5" s="104" t="s">
        <v>4</v>
      </c>
      <c r="Q5" s="130"/>
      <c r="R5" s="131"/>
      <c r="S5" s="134" t="s">
        <v>5</v>
      </c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.75" customHeight="1">
      <c r="A6" s="128"/>
      <c r="B6" s="129"/>
      <c r="C6" s="107"/>
      <c r="D6" s="108"/>
      <c r="E6" s="108"/>
      <c r="F6" s="108"/>
      <c r="G6" s="109"/>
      <c r="H6" s="113" t="s">
        <v>64</v>
      </c>
      <c r="I6" s="114"/>
      <c r="J6" s="115"/>
      <c r="K6" s="113" t="s">
        <v>65</v>
      </c>
      <c r="L6" s="114"/>
      <c r="M6" s="115"/>
      <c r="N6" s="132"/>
      <c r="O6" s="129"/>
      <c r="P6" s="132"/>
      <c r="Q6" s="133"/>
      <c r="R6" s="129"/>
      <c r="S6" s="135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 customHeight="1">
      <c r="A7" s="137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182</v>
      </c>
      <c r="G7" s="2" t="s">
        <v>180</v>
      </c>
      <c r="H7" s="2" t="s">
        <v>8</v>
      </c>
      <c r="I7" s="2" t="s">
        <v>9</v>
      </c>
      <c r="J7" s="2" t="s">
        <v>10</v>
      </c>
      <c r="K7" s="2" t="s">
        <v>8</v>
      </c>
      <c r="L7" s="2" t="s">
        <v>9</v>
      </c>
      <c r="M7" s="2" t="s">
        <v>10</v>
      </c>
      <c r="N7" s="3" t="s">
        <v>8</v>
      </c>
      <c r="O7" s="3" t="s">
        <v>9</v>
      </c>
      <c r="P7" s="3" t="s">
        <v>8</v>
      </c>
      <c r="Q7" s="3" t="s">
        <v>9</v>
      </c>
      <c r="R7" s="3" t="s">
        <v>10</v>
      </c>
      <c r="S7" s="135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>
      <c r="A8" s="138"/>
      <c r="B8" s="4" t="s">
        <v>11</v>
      </c>
      <c r="C8" s="110"/>
      <c r="D8" s="111"/>
      <c r="E8" s="111"/>
      <c r="F8" s="111"/>
      <c r="G8" s="112"/>
      <c r="H8" s="139"/>
      <c r="I8" s="87"/>
      <c r="J8" s="88"/>
      <c r="K8" s="139"/>
      <c r="L8" s="87"/>
      <c r="M8" s="88"/>
      <c r="N8" s="89"/>
      <c r="O8" s="88"/>
      <c r="P8" s="90"/>
      <c r="Q8" s="87"/>
      <c r="R8" s="88"/>
      <c r="S8" s="136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>
      <c r="A9" s="5">
        <v>1</v>
      </c>
      <c r="B9" s="6" t="s">
        <v>12</v>
      </c>
      <c r="C9" s="7">
        <v>11994</v>
      </c>
      <c r="D9" s="81">
        <v>46</v>
      </c>
      <c r="E9" s="8">
        <v>27</v>
      </c>
      <c r="F9" s="8">
        <v>57</v>
      </c>
      <c r="G9" s="8">
        <v>0</v>
      </c>
      <c r="H9" s="8">
        <v>282</v>
      </c>
      <c r="I9" s="8">
        <v>1</v>
      </c>
      <c r="J9" s="8">
        <v>25</v>
      </c>
      <c r="K9" s="7">
        <v>10168</v>
      </c>
      <c r="L9" s="8">
        <v>88</v>
      </c>
      <c r="M9" s="8">
        <v>10</v>
      </c>
      <c r="N9" s="7">
        <v>7553</v>
      </c>
      <c r="O9" s="8">
        <v>23</v>
      </c>
      <c r="P9" s="9">
        <v>254</v>
      </c>
      <c r="Q9" s="9">
        <v>2</v>
      </c>
      <c r="R9" s="9">
        <v>0</v>
      </c>
      <c r="S9" s="10">
        <f t="shared" ref="S9:S54" si="0">SUM(C9:R9)</f>
        <v>30530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>
      <c r="A10" s="11">
        <v>2</v>
      </c>
      <c r="B10" s="12" t="s">
        <v>13</v>
      </c>
      <c r="C10" s="13">
        <v>18641</v>
      </c>
      <c r="D10" s="83">
        <v>43</v>
      </c>
      <c r="E10" s="14">
        <v>77</v>
      </c>
      <c r="F10" s="14">
        <v>87</v>
      </c>
      <c r="G10" s="14">
        <v>6</v>
      </c>
      <c r="H10" s="14">
        <v>336</v>
      </c>
      <c r="I10" s="14">
        <v>6</v>
      </c>
      <c r="J10" s="14">
        <v>116</v>
      </c>
      <c r="K10" s="13">
        <v>11137</v>
      </c>
      <c r="L10" s="14">
        <v>109</v>
      </c>
      <c r="M10" s="14">
        <v>6</v>
      </c>
      <c r="N10" s="13">
        <v>9730</v>
      </c>
      <c r="O10" s="14">
        <v>39</v>
      </c>
      <c r="P10" s="15">
        <v>568</v>
      </c>
      <c r="Q10" s="15">
        <v>1</v>
      </c>
      <c r="R10" s="15">
        <v>0</v>
      </c>
      <c r="S10" s="10">
        <f t="shared" si="0"/>
        <v>40902</v>
      </c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>
      <c r="A11" s="5">
        <v>3</v>
      </c>
      <c r="B11" s="6" t="s">
        <v>15</v>
      </c>
      <c r="C11" s="7">
        <v>9334</v>
      </c>
      <c r="D11" s="81">
        <v>61</v>
      </c>
      <c r="E11" s="8">
        <v>23</v>
      </c>
      <c r="F11" s="8">
        <v>28</v>
      </c>
      <c r="G11" s="8">
        <v>0</v>
      </c>
      <c r="H11" s="8">
        <v>217</v>
      </c>
      <c r="I11" s="8">
        <v>2</v>
      </c>
      <c r="J11" s="8">
        <v>36</v>
      </c>
      <c r="K11" s="7">
        <v>7056</v>
      </c>
      <c r="L11" s="8">
        <v>126</v>
      </c>
      <c r="M11" s="8">
        <v>23</v>
      </c>
      <c r="N11" s="7">
        <v>5449</v>
      </c>
      <c r="O11" s="8">
        <v>30</v>
      </c>
      <c r="P11" s="9">
        <v>308</v>
      </c>
      <c r="Q11" s="9">
        <v>3</v>
      </c>
      <c r="R11" s="9">
        <v>0</v>
      </c>
      <c r="S11" s="10">
        <f t="shared" si="0"/>
        <v>22696</v>
      </c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>
      <c r="A12" s="11">
        <v>4</v>
      </c>
      <c r="B12" s="12" t="s">
        <v>16</v>
      </c>
      <c r="C12" s="13">
        <v>11157</v>
      </c>
      <c r="D12" s="83">
        <v>136</v>
      </c>
      <c r="E12" s="14">
        <v>39</v>
      </c>
      <c r="F12" s="14">
        <v>92</v>
      </c>
      <c r="G12" s="14">
        <v>7</v>
      </c>
      <c r="H12" s="14">
        <v>295</v>
      </c>
      <c r="I12" s="14">
        <v>11</v>
      </c>
      <c r="J12" s="14">
        <v>120</v>
      </c>
      <c r="K12" s="13">
        <v>6182</v>
      </c>
      <c r="L12" s="14">
        <v>273</v>
      </c>
      <c r="M12" s="14">
        <v>6</v>
      </c>
      <c r="N12" s="13">
        <v>8619</v>
      </c>
      <c r="O12" s="14">
        <v>50</v>
      </c>
      <c r="P12" s="15">
        <v>391</v>
      </c>
      <c r="Q12" s="15">
        <v>3</v>
      </c>
      <c r="R12" s="15">
        <v>0</v>
      </c>
      <c r="S12" s="10">
        <f t="shared" si="0"/>
        <v>27381</v>
      </c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>
      <c r="A13" s="5">
        <v>5</v>
      </c>
      <c r="B13" s="6" t="s">
        <v>17</v>
      </c>
      <c r="C13" s="8">
        <v>179</v>
      </c>
      <c r="D13" s="81">
        <v>16</v>
      </c>
      <c r="E13" s="8">
        <v>0</v>
      </c>
      <c r="F13" s="8">
        <v>0</v>
      </c>
      <c r="G13" s="8">
        <v>0</v>
      </c>
      <c r="H13" s="8">
        <v>11</v>
      </c>
      <c r="I13" s="8">
        <v>5</v>
      </c>
      <c r="J13" s="8">
        <v>0</v>
      </c>
      <c r="K13" s="7">
        <v>273</v>
      </c>
      <c r="L13" s="8">
        <v>17</v>
      </c>
      <c r="M13" s="8">
        <v>0</v>
      </c>
      <c r="N13" s="7">
        <v>26</v>
      </c>
      <c r="O13" s="8">
        <v>3</v>
      </c>
      <c r="P13" s="9">
        <v>3</v>
      </c>
      <c r="Q13" s="9">
        <v>0</v>
      </c>
      <c r="R13" s="9">
        <v>0</v>
      </c>
      <c r="S13" s="10">
        <f t="shared" si="0"/>
        <v>533</v>
      </c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74" customFormat="1" ht="14.25" customHeight="1">
      <c r="A14" s="79">
        <v>6</v>
      </c>
      <c r="B14" s="75" t="s">
        <v>18</v>
      </c>
      <c r="C14" s="76">
        <v>120392</v>
      </c>
      <c r="D14" s="85">
        <v>318</v>
      </c>
      <c r="E14" s="77">
        <v>1286</v>
      </c>
      <c r="F14" s="77">
        <v>1527</v>
      </c>
      <c r="G14" s="77">
        <v>149</v>
      </c>
      <c r="H14" s="77">
        <v>2187</v>
      </c>
      <c r="I14" s="77">
        <v>71</v>
      </c>
      <c r="J14" s="77">
        <v>278</v>
      </c>
      <c r="K14" s="77">
        <v>36389</v>
      </c>
      <c r="L14" s="77">
        <v>847</v>
      </c>
      <c r="M14" s="77">
        <v>77</v>
      </c>
      <c r="N14" s="76">
        <v>57936</v>
      </c>
      <c r="O14" s="77">
        <v>351</v>
      </c>
      <c r="P14" s="78">
        <v>2746</v>
      </c>
      <c r="Q14" s="78">
        <v>49</v>
      </c>
      <c r="R14" s="78">
        <v>0</v>
      </c>
      <c r="S14" s="72">
        <f t="shared" si="0"/>
        <v>224603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pans="1:29" ht="14.25" customHeight="1">
      <c r="A15" s="5">
        <v>7</v>
      </c>
      <c r="B15" s="6" t="s">
        <v>20</v>
      </c>
      <c r="C15" s="7">
        <v>7755</v>
      </c>
      <c r="D15" s="80">
        <v>16</v>
      </c>
      <c r="E15" s="8">
        <v>62</v>
      </c>
      <c r="F15" s="7">
        <v>26</v>
      </c>
      <c r="G15" s="7">
        <v>2</v>
      </c>
      <c r="H15" s="7">
        <v>211</v>
      </c>
      <c r="I15" s="8">
        <v>5</v>
      </c>
      <c r="J15" s="8">
        <v>48</v>
      </c>
      <c r="K15" s="7">
        <v>5150</v>
      </c>
      <c r="L15" s="8">
        <v>100</v>
      </c>
      <c r="M15" s="8">
        <v>2</v>
      </c>
      <c r="N15" s="7">
        <v>7718</v>
      </c>
      <c r="O15" s="8">
        <v>17</v>
      </c>
      <c r="P15" s="16">
        <v>230</v>
      </c>
      <c r="Q15" s="9">
        <v>1</v>
      </c>
      <c r="R15" s="9">
        <v>0</v>
      </c>
      <c r="S15" s="10">
        <f t="shared" si="0"/>
        <v>21343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>
      <c r="A16" s="11">
        <v>8</v>
      </c>
      <c r="B16" s="12" t="s">
        <v>21</v>
      </c>
      <c r="C16" s="13">
        <v>1863</v>
      </c>
      <c r="D16" s="83">
        <v>36</v>
      </c>
      <c r="E16" s="14">
        <v>24</v>
      </c>
      <c r="F16" s="14">
        <v>6</v>
      </c>
      <c r="G16" s="14">
        <v>0</v>
      </c>
      <c r="H16" s="14">
        <v>39</v>
      </c>
      <c r="I16" s="14">
        <v>4</v>
      </c>
      <c r="J16" s="14">
        <v>8</v>
      </c>
      <c r="K16" s="13">
        <v>1724</v>
      </c>
      <c r="L16" s="14">
        <v>38</v>
      </c>
      <c r="M16" s="14">
        <v>0</v>
      </c>
      <c r="N16" s="13">
        <v>553</v>
      </c>
      <c r="O16" s="14">
        <v>13</v>
      </c>
      <c r="P16" s="15">
        <v>103</v>
      </c>
      <c r="Q16" s="15">
        <v>2</v>
      </c>
      <c r="R16" s="15">
        <v>0</v>
      </c>
      <c r="S16" s="10">
        <f t="shared" si="0"/>
        <v>4413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>
      <c r="A17" s="5">
        <v>9</v>
      </c>
      <c r="B17" s="6" t="s">
        <v>22</v>
      </c>
      <c r="C17" s="7">
        <v>15484</v>
      </c>
      <c r="D17" s="81">
        <v>51</v>
      </c>
      <c r="E17" s="8">
        <v>79</v>
      </c>
      <c r="F17" s="8">
        <v>77</v>
      </c>
      <c r="G17" s="8">
        <v>0</v>
      </c>
      <c r="H17" s="8">
        <v>305</v>
      </c>
      <c r="I17" s="8">
        <v>7</v>
      </c>
      <c r="J17" s="8">
        <v>64</v>
      </c>
      <c r="K17" s="7">
        <v>6246</v>
      </c>
      <c r="L17" s="8">
        <v>92</v>
      </c>
      <c r="M17" s="8">
        <v>10</v>
      </c>
      <c r="N17" s="7">
        <v>13512</v>
      </c>
      <c r="O17" s="8">
        <v>37</v>
      </c>
      <c r="P17" s="9">
        <v>388</v>
      </c>
      <c r="Q17" s="9">
        <v>3</v>
      </c>
      <c r="R17" s="9">
        <v>0</v>
      </c>
      <c r="S17" s="10">
        <f t="shared" si="0"/>
        <v>36355</v>
      </c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>
      <c r="A18" s="11">
        <v>10</v>
      </c>
      <c r="B18" s="12" t="s">
        <v>23</v>
      </c>
      <c r="C18" s="13">
        <v>4390</v>
      </c>
      <c r="D18" s="83">
        <v>20</v>
      </c>
      <c r="E18" s="14">
        <v>9</v>
      </c>
      <c r="F18" s="14">
        <v>20</v>
      </c>
      <c r="G18" s="14">
        <v>0</v>
      </c>
      <c r="H18" s="14">
        <v>100</v>
      </c>
      <c r="I18" s="14">
        <v>4</v>
      </c>
      <c r="J18" s="14">
        <v>6</v>
      </c>
      <c r="K18" s="13">
        <v>3432</v>
      </c>
      <c r="L18" s="14">
        <v>41</v>
      </c>
      <c r="M18" s="14">
        <v>6</v>
      </c>
      <c r="N18" s="14">
        <v>2798</v>
      </c>
      <c r="O18" s="14">
        <v>17</v>
      </c>
      <c r="P18" s="15">
        <v>123</v>
      </c>
      <c r="Q18" s="15">
        <v>0</v>
      </c>
      <c r="R18" s="15">
        <v>0</v>
      </c>
      <c r="S18" s="10">
        <f t="shared" si="0"/>
        <v>10966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>
      <c r="A19" s="5">
        <v>11</v>
      </c>
      <c r="B19" s="6" t="s">
        <v>24</v>
      </c>
      <c r="C19" s="7">
        <v>4026</v>
      </c>
      <c r="D19" s="81">
        <v>29</v>
      </c>
      <c r="E19" s="8">
        <v>6</v>
      </c>
      <c r="F19" s="8">
        <v>11</v>
      </c>
      <c r="G19" s="8">
        <v>0</v>
      </c>
      <c r="H19" s="8">
        <v>123</v>
      </c>
      <c r="I19" s="8">
        <v>1</v>
      </c>
      <c r="J19" s="8">
        <v>2</v>
      </c>
      <c r="K19" s="7">
        <v>3313</v>
      </c>
      <c r="L19" s="8">
        <v>41</v>
      </c>
      <c r="M19" s="8">
        <v>4</v>
      </c>
      <c r="N19" s="7">
        <v>1420</v>
      </c>
      <c r="O19" s="8">
        <v>14</v>
      </c>
      <c r="P19" s="9">
        <v>378</v>
      </c>
      <c r="Q19" s="9">
        <v>0</v>
      </c>
      <c r="R19" s="9">
        <v>0</v>
      </c>
      <c r="S19" s="10">
        <f t="shared" si="0"/>
        <v>9368</v>
      </c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>
      <c r="A20" s="11">
        <v>12</v>
      </c>
      <c r="B20" s="12" t="s">
        <v>25</v>
      </c>
      <c r="C20" s="13">
        <v>21308</v>
      </c>
      <c r="D20" s="83">
        <v>49</v>
      </c>
      <c r="E20" s="14">
        <v>76</v>
      </c>
      <c r="F20" s="14">
        <v>109</v>
      </c>
      <c r="G20" s="14">
        <v>0</v>
      </c>
      <c r="H20" s="14">
        <v>694</v>
      </c>
      <c r="I20" s="14">
        <v>4</v>
      </c>
      <c r="J20" s="14">
        <v>109</v>
      </c>
      <c r="K20" s="13">
        <v>17225</v>
      </c>
      <c r="L20" s="14">
        <v>183</v>
      </c>
      <c r="M20" s="14">
        <v>21</v>
      </c>
      <c r="N20" s="13">
        <v>15493</v>
      </c>
      <c r="O20" s="14">
        <v>63</v>
      </c>
      <c r="P20" s="15">
        <v>1115</v>
      </c>
      <c r="Q20" s="15">
        <v>2</v>
      </c>
      <c r="R20" s="15">
        <v>0</v>
      </c>
      <c r="S20" s="10">
        <f t="shared" si="0"/>
        <v>56451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>
      <c r="A21" s="5">
        <v>13</v>
      </c>
      <c r="B21" s="6" t="s">
        <v>26</v>
      </c>
      <c r="C21" s="7">
        <v>44995</v>
      </c>
      <c r="D21" s="81">
        <v>6113</v>
      </c>
      <c r="E21" s="8">
        <v>316</v>
      </c>
      <c r="F21" s="8">
        <v>546</v>
      </c>
      <c r="G21" s="8">
        <v>36</v>
      </c>
      <c r="H21" s="8">
        <v>907</v>
      </c>
      <c r="I21" s="8">
        <v>381</v>
      </c>
      <c r="J21" s="8">
        <v>138</v>
      </c>
      <c r="K21" s="7">
        <v>13929</v>
      </c>
      <c r="L21" s="8">
        <v>5359</v>
      </c>
      <c r="M21" s="8">
        <v>39</v>
      </c>
      <c r="N21" s="7">
        <v>14392</v>
      </c>
      <c r="O21" s="8">
        <v>896</v>
      </c>
      <c r="P21" s="9">
        <v>507</v>
      </c>
      <c r="Q21" s="9">
        <v>316</v>
      </c>
      <c r="R21" s="9">
        <v>0</v>
      </c>
      <c r="S21" s="10">
        <f t="shared" si="0"/>
        <v>88870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>
      <c r="A22" s="11">
        <v>14</v>
      </c>
      <c r="B22" s="12" t="s">
        <v>27</v>
      </c>
      <c r="C22" s="13">
        <v>2877</v>
      </c>
      <c r="D22" s="83">
        <v>26</v>
      </c>
      <c r="E22" s="14">
        <v>4</v>
      </c>
      <c r="F22" s="14">
        <v>9</v>
      </c>
      <c r="G22" s="14">
        <v>0</v>
      </c>
      <c r="H22" s="14">
        <v>77</v>
      </c>
      <c r="I22" s="14">
        <v>1</v>
      </c>
      <c r="J22" s="14">
        <v>5</v>
      </c>
      <c r="K22" s="13">
        <v>2527</v>
      </c>
      <c r="L22" s="14">
        <v>16</v>
      </c>
      <c r="M22" s="14">
        <v>0</v>
      </c>
      <c r="N22" s="13">
        <v>678</v>
      </c>
      <c r="O22" s="14">
        <v>4</v>
      </c>
      <c r="P22" s="17">
        <v>55</v>
      </c>
      <c r="Q22" s="15">
        <v>1</v>
      </c>
      <c r="R22" s="15">
        <v>0</v>
      </c>
      <c r="S22" s="10">
        <f t="shared" si="0"/>
        <v>6280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74" customFormat="1" ht="14.25" customHeight="1">
      <c r="A23" s="67">
        <v>15</v>
      </c>
      <c r="B23" s="68" t="s">
        <v>28</v>
      </c>
      <c r="C23" s="69">
        <v>121985</v>
      </c>
      <c r="D23" s="84">
        <v>367</v>
      </c>
      <c r="E23" s="69">
        <v>1560</v>
      </c>
      <c r="F23" s="70">
        <v>1540</v>
      </c>
      <c r="G23" s="70">
        <v>156</v>
      </c>
      <c r="H23" s="70">
        <v>2928</v>
      </c>
      <c r="I23" s="70">
        <v>35</v>
      </c>
      <c r="J23" s="70">
        <v>439</v>
      </c>
      <c r="K23" s="69">
        <v>36151</v>
      </c>
      <c r="L23" s="69">
        <v>811</v>
      </c>
      <c r="M23" s="70">
        <v>58</v>
      </c>
      <c r="N23" s="69">
        <v>84938</v>
      </c>
      <c r="O23" s="70">
        <v>223</v>
      </c>
      <c r="P23" s="71">
        <v>1901</v>
      </c>
      <c r="Q23" s="71">
        <v>37</v>
      </c>
      <c r="R23" s="71">
        <v>0</v>
      </c>
      <c r="S23" s="72">
        <f t="shared" si="0"/>
        <v>253129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pans="1:29" ht="14.25" customHeight="1">
      <c r="A24" s="11">
        <v>16</v>
      </c>
      <c r="B24" s="12" t="s">
        <v>29</v>
      </c>
      <c r="C24" s="13">
        <v>4919</v>
      </c>
      <c r="D24" s="83">
        <v>32</v>
      </c>
      <c r="E24" s="14">
        <v>21</v>
      </c>
      <c r="F24" s="14">
        <v>27</v>
      </c>
      <c r="G24" s="14">
        <v>0</v>
      </c>
      <c r="H24" s="14">
        <v>79</v>
      </c>
      <c r="I24" s="14">
        <v>2</v>
      </c>
      <c r="J24" s="14">
        <v>15</v>
      </c>
      <c r="K24" s="13">
        <v>3242</v>
      </c>
      <c r="L24" s="14">
        <v>49</v>
      </c>
      <c r="M24" s="14">
        <v>0</v>
      </c>
      <c r="N24" s="14">
        <v>3828</v>
      </c>
      <c r="O24" s="14">
        <v>15</v>
      </c>
      <c r="P24" s="15">
        <v>125</v>
      </c>
      <c r="Q24" s="15">
        <v>0</v>
      </c>
      <c r="R24" s="15">
        <v>0</v>
      </c>
      <c r="S24" s="10">
        <f t="shared" si="0"/>
        <v>12354</v>
      </c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>
      <c r="A25" s="5">
        <v>17</v>
      </c>
      <c r="B25" s="6" t="s">
        <v>30</v>
      </c>
      <c r="C25" s="7">
        <v>5498</v>
      </c>
      <c r="D25" s="80">
        <v>15</v>
      </c>
      <c r="E25" s="8">
        <v>27</v>
      </c>
      <c r="F25" s="7">
        <v>10</v>
      </c>
      <c r="G25" s="7">
        <v>0</v>
      </c>
      <c r="H25" s="7">
        <v>247</v>
      </c>
      <c r="I25" s="8">
        <v>2</v>
      </c>
      <c r="J25" s="8">
        <v>36</v>
      </c>
      <c r="K25" s="7">
        <v>6088</v>
      </c>
      <c r="L25" s="8">
        <v>36</v>
      </c>
      <c r="M25" s="8">
        <v>6</v>
      </c>
      <c r="N25" s="7">
        <v>2367</v>
      </c>
      <c r="O25" s="8">
        <v>8</v>
      </c>
      <c r="P25" s="16">
        <v>134</v>
      </c>
      <c r="Q25" s="9">
        <v>1</v>
      </c>
      <c r="R25" s="9">
        <v>0</v>
      </c>
      <c r="S25" s="10">
        <f t="shared" si="0"/>
        <v>14475</v>
      </c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74" customFormat="1" ht="14.25" customHeight="1">
      <c r="A26" s="79">
        <v>18</v>
      </c>
      <c r="B26" s="75" t="s">
        <v>31</v>
      </c>
      <c r="C26" s="76">
        <v>408793</v>
      </c>
      <c r="D26" s="85">
        <v>1545</v>
      </c>
      <c r="E26" s="77">
        <v>3598</v>
      </c>
      <c r="F26" s="77">
        <v>5765</v>
      </c>
      <c r="G26" s="77">
        <v>453</v>
      </c>
      <c r="H26" s="77">
        <v>7047</v>
      </c>
      <c r="I26" s="77">
        <v>155</v>
      </c>
      <c r="J26" s="77">
        <v>1712</v>
      </c>
      <c r="K26" s="76">
        <v>114014</v>
      </c>
      <c r="L26" s="77">
        <v>2146</v>
      </c>
      <c r="M26" s="77">
        <v>175</v>
      </c>
      <c r="N26" s="76">
        <v>160247</v>
      </c>
      <c r="O26" s="77">
        <v>417</v>
      </c>
      <c r="P26" s="78">
        <v>5982</v>
      </c>
      <c r="Q26" s="78">
        <v>104</v>
      </c>
      <c r="R26" s="78">
        <v>0</v>
      </c>
      <c r="S26" s="72">
        <f t="shared" si="0"/>
        <v>712153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</row>
    <row r="27" spans="1:29" ht="14.25" customHeight="1">
      <c r="A27" s="5">
        <v>19</v>
      </c>
      <c r="B27" s="6" t="s">
        <v>177</v>
      </c>
      <c r="C27" s="7">
        <v>7672</v>
      </c>
      <c r="D27" s="81">
        <v>28</v>
      </c>
      <c r="E27" s="8">
        <v>23</v>
      </c>
      <c r="F27" s="8">
        <v>27</v>
      </c>
      <c r="G27" s="8">
        <v>2</v>
      </c>
      <c r="H27" s="8">
        <v>219</v>
      </c>
      <c r="I27" s="8">
        <v>3</v>
      </c>
      <c r="J27" s="8">
        <v>3</v>
      </c>
      <c r="K27" s="7">
        <v>6809</v>
      </c>
      <c r="L27" s="8">
        <v>63</v>
      </c>
      <c r="M27" s="8">
        <v>8</v>
      </c>
      <c r="N27" s="7">
        <v>4651</v>
      </c>
      <c r="O27" s="8">
        <v>13</v>
      </c>
      <c r="P27" s="9">
        <v>378</v>
      </c>
      <c r="Q27" s="9">
        <v>3</v>
      </c>
      <c r="R27" s="9">
        <v>0</v>
      </c>
      <c r="S27" s="10">
        <f t="shared" si="0"/>
        <v>19902</v>
      </c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>
      <c r="A28" s="11">
        <v>20</v>
      </c>
      <c r="B28" s="12" t="s">
        <v>32</v>
      </c>
      <c r="C28" s="13">
        <v>12398</v>
      </c>
      <c r="D28" s="82">
        <v>39</v>
      </c>
      <c r="E28" s="13">
        <v>79</v>
      </c>
      <c r="F28" s="13">
        <v>68</v>
      </c>
      <c r="G28" s="13">
        <v>2</v>
      </c>
      <c r="H28" s="13">
        <v>219</v>
      </c>
      <c r="I28" s="14">
        <v>3</v>
      </c>
      <c r="J28" s="13">
        <v>24</v>
      </c>
      <c r="K28" s="13">
        <v>4150</v>
      </c>
      <c r="L28" s="13">
        <v>76</v>
      </c>
      <c r="M28" s="14">
        <v>4</v>
      </c>
      <c r="N28" s="13">
        <v>19256</v>
      </c>
      <c r="O28" s="14">
        <v>69</v>
      </c>
      <c r="P28" s="17">
        <v>216</v>
      </c>
      <c r="Q28" s="15">
        <v>2</v>
      </c>
      <c r="R28" s="15">
        <v>0</v>
      </c>
      <c r="S28" s="10">
        <f t="shared" si="0"/>
        <v>36605</v>
      </c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>
      <c r="A29" s="5">
        <v>21</v>
      </c>
      <c r="B29" s="6" t="s">
        <v>33</v>
      </c>
      <c r="C29" s="7">
        <v>2623</v>
      </c>
      <c r="D29" s="81">
        <v>15</v>
      </c>
      <c r="E29" s="8">
        <v>4</v>
      </c>
      <c r="F29" s="8">
        <v>10</v>
      </c>
      <c r="G29" s="8">
        <v>0</v>
      </c>
      <c r="H29" s="8">
        <v>64</v>
      </c>
      <c r="I29" s="8">
        <v>5</v>
      </c>
      <c r="J29" s="8">
        <v>0</v>
      </c>
      <c r="K29" s="7">
        <v>2444</v>
      </c>
      <c r="L29" s="8">
        <v>34</v>
      </c>
      <c r="M29" s="8">
        <v>5</v>
      </c>
      <c r="N29" s="7">
        <v>1308</v>
      </c>
      <c r="O29" s="8">
        <v>3</v>
      </c>
      <c r="P29" s="9">
        <v>90</v>
      </c>
      <c r="Q29" s="9">
        <v>0</v>
      </c>
      <c r="R29" s="9">
        <v>0</v>
      </c>
      <c r="S29" s="10">
        <f t="shared" si="0"/>
        <v>6605</v>
      </c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>
      <c r="A30" s="11">
        <v>22</v>
      </c>
      <c r="B30" s="12" t="s">
        <v>35</v>
      </c>
      <c r="C30" s="13">
        <v>2079</v>
      </c>
      <c r="D30" s="83">
        <v>41</v>
      </c>
      <c r="E30" s="14">
        <v>14</v>
      </c>
      <c r="F30" s="14">
        <v>8</v>
      </c>
      <c r="G30" s="14">
        <v>0</v>
      </c>
      <c r="H30" s="14">
        <v>83</v>
      </c>
      <c r="I30" s="14">
        <v>1</v>
      </c>
      <c r="J30" s="14">
        <v>4</v>
      </c>
      <c r="K30" s="13">
        <v>1989</v>
      </c>
      <c r="L30" s="14">
        <v>34</v>
      </c>
      <c r="M30" s="14">
        <v>1</v>
      </c>
      <c r="N30" s="14">
        <v>2644</v>
      </c>
      <c r="O30" s="14">
        <v>28</v>
      </c>
      <c r="P30" s="15">
        <v>72</v>
      </c>
      <c r="Q30" s="15">
        <v>0</v>
      </c>
      <c r="R30" s="15">
        <v>0</v>
      </c>
      <c r="S30" s="10">
        <f t="shared" si="0"/>
        <v>6998</v>
      </c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>
      <c r="A31" s="5">
        <v>23</v>
      </c>
      <c r="B31" s="6" t="s">
        <v>178</v>
      </c>
      <c r="C31" s="7">
        <v>13282</v>
      </c>
      <c r="D31" s="81">
        <v>86</v>
      </c>
      <c r="E31" s="8">
        <v>19</v>
      </c>
      <c r="F31" s="8">
        <v>65</v>
      </c>
      <c r="G31" s="8">
        <v>0</v>
      </c>
      <c r="H31" s="8">
        <v>328</v>
      </c>
      <c r="I31" s="8">
        <v>20</v>
      </c>
      <c r="J31" s="8">
        <v>11</v>
      </c>
      <c r="K31" s="7">
        <v>6986</v>
      </c>
      <c r="L31" s="8">
        <v>182</v>
      </c>
      <c r="M31" s="8">
        <v>5</v>
      </c>
      <c r="N31" s="7">
        <v>17947</v>
      </c>
      <c r="O31" s="8">
        <v>48</v>
      </c>
      <c r="P31" s="9">
        <v>300</v>
      </c>
      <c r="Q31" s="9">
        <v>6</v>
      </c>
      <c r="R31" s="9">
        <v>0</v>
      </c>
      <c r="S31" s="10">
        <f t="shared" si="0"/>
        <v>39285</v>
      </c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>
      <c r="A32" s="11">
        <v>24</v>
      </c>
      <c r="B32" s="12" t="s">
        <v>34</v>
      </c>
      <c r="C32" s="13">
        <v>22479</v>
      </c>
      <c r="D32" s="83">
        <v>26</v>
      </c>
      <c r="E32" s="14">
        <v>79</v>
      </c>
      <c r="F32" s="14">
        <v>104</v>
      </c>
      <c r="G32" s="14">
        <v>1</v>
      </c>
      <c r="H32" s="14">
        <v>785</v>
      </c>
      <c r="I32" s="14">
        <v>6</v>
      </c>
      <c r="J32" s="14">
        <v>77</v>
      </c>
      <c r="K32" s="13">
        <v>18271</v>
      </c>
      <c r="L32" s="14">
        <v>104</v>
      </c>
      <c r="M32" s="14">
        <v>16</v>
      </c>
      <c r="N32" s="13">
        <v>19322</v>
      </c>
      <c r="O32" s="14">
        <v>53</v>
      </c>
      <c r="P32" s="15">
        <v>553</v>
      </c>
      <c r="Q32" s="15">
        <v>4</v>
      </c>
      <c r="R32" s="15">
        <v>0</v>
      </c>
      <c r="S32" s="10">
        <f t="shared" si="0"/>
        <v>61880</v>
      </c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>
      <c r="A33" s="5">
        <v>25</v>
      </c>
      <c r="B33" s="6" t="s">
        <v>36</v>
      </c>
      <c r="C33" s="7">
        <v>8280</v>
      </c>
      <c r="D33" s="81">
        <v>26</v>
      </c>
      <c r="E33" s="8">
        <v>22</v>
      </c>
      <c r="F33" s="8">
        <v>33</v>
      </c>
      <c r="G33" s="8">
        <v>0</v>
      </c>
      <c r="H33" s="8">
        <v>341</v>
      </c>
      <c r="I33" s="8">
        <v>10</v>
      </c>
      <c r="J33" s="8">
        <v>37</v>
      </c>
      <c r="K33" s="7">
        <v>6021</v>
      </c>
      <c r="L33" s="8">
        <v>72</v>
      </c>
      <c r="M33" s="8">
        <v>2</v>
      </c>
      <c r="N33" s="7">
        <v>4935</v>
      </c>
      <c r="O33" s="8">
        <v>6</v>
      </c>
      <c r="P33" s="9">
        <v>124</v>
      </c>
      <c r="Q33" s="9">
        <v>2</v>
      </c>
      <c r="R33" s="9">
        <v>0</v>
      </c>
      <c r="S33" s="10">
        <f t="shared" si="0"/>
        <v>19911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11">
        <v>26</v>
      </c>
      <c r="B34" s="12" t="s">
        <v>37</v>
      </c>
      <c r="C34" s="13">
        <v>67581</v>
      </c>
      <c r="D34" s="83">
        <v>142</v>
      </c>
      <c r="E34" s="14">
        <v>657</v>
      </c>
      <c r="F34" s="14">
        <v>371</v>
      </c>
      <c r="G34" s="14">
        <v>27</v>
      </c>
      <c r="H34" s="14">
        <v>1336</v>
      </c>
      <c r="I34" s="14">
        <v>23</v>
      </c>
      <c r="J34" s="14">
        <v>165</v>
      </c>
      <c r="K34" s="13">
        <v>19586</v>
      </c>
      <c r="L34" s="14">
        <v>667</v>
      </c>
      <c r="M34" s="14">
        <v>29</v>
      </c>
      <c r="N34" s="13">
        <v>35921</v>
      </c>
      <c r="O34" s="14">
        <v>102</v>
      </c>
      <c r="P34" s="15">
        <v>1011</v>
      </c>
      <c r="Q34" s="15">
        <v>49</v>
      </c>
      <c r="R34" s="15">
        <v>0</v>
      </c>
      <c r="S34" s="10">
        <f t="shared" si="0"/>
        <v>127667</v>
      </c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5">
        <v>27</v>
      </c>
      <c r="B35" s="6" t="s">
        <v>38</v>
      </c>
      <c r="C35" s="7">
        <v>14376</v>
      </c>
      <c r="D35" s="81">
        <v>38</v>
      </c>
      <c r="E35" s="8">
        <v>64</v>
      </c>
      <c r="F35" s="8">
        <v>63</v>
      </c>
      <c r="G35" s="8">
        <v>0</v>
      </c>
      <c r="H35" s="7">
        <v>293</v>
      </c>
      <c r="I35" s="8">
        <v>2</v>
      </c>
      <c r="J35" s="8">
        <v>80</v>
      </c>
      <c r="K35" s="7">
        <v>9199</v>
      </c>
      <c r="L35" s="8">
        <v>135</v>
      </c>
      <c r="M35" s="8">
        <v>15</v>
      </c>
      <c r="N35" s="7">
        <v>12817</v>
      </c>
      <c r="O35" s="8">
        <v>40</v>
      </c>
      <c r="P35" s="16">
        <v>259</v>
      </c>
      <c r="Q35" s="9">
        <v>2</v>
      </c>
      <c r="R35" s="9">
        <v>0</v>
      </c>
      <c r="S35" s="10">
        <f t="shared" si="0"/>
        <v>37383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11">
        <v>28</v>
      </c>
      <c r="B36" s="12" t="s">
        <v>39</v>
      </c>
      <c r="C36" s="13">
        <v>3699</v>
      </c>
      <c r="D36" s="83">
        <v>26</v>
      </c>
      <c r="E36" s="14">
        <v>16</v>
      </c>
      <c r="F36" s="14">
        <v>5</v>
      </c>
      <c r="G36" s="14">
        <v>0</v>
      </c>
      <c r="H36" s="14">
        <v>89</v>
      </c>
      <c r="I36" s="14">
        <v>1</v>
      </c>
      <c r="J36" s="14">
        <v>3</v>
      </c>
      <c r="K36" s="13">
        <v>4716</v>
      </c>
      <c r="L36" s="14">
        <v>36</v>
      </c>
      <c r="M36" s="14">
        <v>3</v>
      </c>
      <c r="N36" s="13">
        <v>3045</v>
      </c>
      <c r="O36" s="14">
        <v>21</v>
      </c>
      <c r="P36" s="15">
        <v>195</v>
      </c>
      <c r="Q36" s="15">
        <v>6</v>
      </c>
      <c r="R36" s="15">
        <v>0</v>
      </c>
      <c r="S36" s="10">
        <f t="shared" si="0"/>
        <v>11861</v>
      </c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5">
        <v>29</v>
      </c>
      <c r="B37" s="6" t="s">
        <v>40</v>
      </c>
      <c r="C37" s="7">
        <v>9346</v>
      </c>
      <c r="D37" s="81">
        <v>36</v>
      </c>
      <c r="E37" s="8">
        <v>33</v>
      </c>
      <c r="F37" s="8">
        <v>26</v>
      </c>
      <c r="G37" s="8">
        <v>0</v>
      </c>
      <c r="H37" s="8">
        <v>287</v>
      </c>
      <c r="I37" s="8">
        <v>3</v>
      </c>
      <c r="J37" s="8">
        <v>5</v>
      </c>
      <c r="K37" s="7">
        <v>9367</v>
      </c>
      <c r="L37" s="8">
        <v>184</v>
      </c>
      <c r="M37" s="8">
        <v>10</v>
      </c>
      <c r="N37" s="7">
        <v>10274</v>
      </c>
      <c r="O37" s="8">
        <v>30</v>
      </c>
      <c r="P37" s="9">
        <v>357</v>
      </c>
      <c r="Q37" s="9">
        <v>4</v>
      </c>
      <c r="R37" s="9">
        <v>0</v>
      </c>
      <c r="S37" s="10">
        <f t="shared" si="0"/>
        <v>29962</v>
      </c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74" customFormat="1" ht="14.25" customHeight="1">
      <c r="A38" s="79">
        <v>30</v>
      </c>
      <c r="B38" s="75" t="s">
        <v>41</v>
      </c>
      <c r="C38" s="76">
        <v>27118</v>
      </c>
      <c r="D38" s="85">
        <v>90</v>
      </c>
      <c r="E38" s="77">
        <v>58</v>
      </c>
      <c r="F38" s="77">
        <v>267</v>
      </c>
      <c r="G38" s="77">
        <v>2</v>
      </c>
      <c r="H38" s="77">
        <v>892</v>
      </c>
      <c r="I38" s="77">
        <v>17</v>
      </c>
      <c r="J38" s="77">
        <v>47</v>
      </c>
      <c r="K38" s="76">
        <v>14357</v>
      </c>
      <c r="L38" s="77">
        <v>264</v>
      </c>
      <c r="M38" s="77">
        <v>10</v>
      </c>
      <c r="N38" s="76">
        <v>24859</v>
      </c>
      <c r="O38" s="77">
        <v>97</v>
      </c>
      <c r="P38" s="78">
        <v>581</v>
      </c>
      <c r="Q38" s="78">
        <v>12</v>
      </c>
      <c r="R38" s="78">
        <v>0</v>
      </c>
      <c r="S38" s="72">
        <f t="shared" si="0"/>
        <v>68671</v>
      </c>
      <c r="T38" s="73"/>
      <c r="U38" s="73"/>
      <c r="V38" s="73"/>
      <c r="W38" s="73"/>
      <c r="X38" s="73"/>
      <c r="Y38" s="73"/>
      <c r="Z38" s="73"/>
      <c r="AA38" s="73"/>
      <c r="AB38" s="73"/>
      <c r="AC38" s="73"/>
    </row>
    <row r="39" spans="1:29" s="74" customFormat="1" ht="14.25" customHeight="1">
      <c r="A39" s="67">
        <v>31</v>
      </c>
      <c r="B39" s="68" t="s">
        <v>183</v>
      </c>
      <c r="C39" s="69">
        <v>17068</v>
      </c>
      <c r="D39" s="84">
        <v>42</v>
      </c>
      <c r="E39" s="70">
        <v>38</v>
      </c>
      <c r="F39" s="70">
        <v>74</v>
      </c>
      <c r="G39" s="70">
        <v>0</v>
      </c>
      <c r="H39" s="70">
        <v>404</v>
      </c>
      <c r="I39" s="70">
        <v>3</v>
      </c>
      <c r="J39" s="70">
        <v>38</v>
      </c>
      <c r="K39" s="69">
        <v>8905</v>
      </c>
      <c r="L39" s="70">
        <v>114</v>
      </c>
      <c r="M39" s="70">
        <v>12</v>
      </c>
      <c r="N39" s="69">
        <v>3608</v>
      </c>
      <c r="O39" s="70">
        <v>33</v>
      </c>
      <c r="P39" s="71">
        <v>532</v>
      </c>
      <c r="Q39" s="71">
        <v>6</v>
      </c>
      <c r="R39" s="71">
        <v>0</v>
      </c>
      <c r="S39" s="72">
        <f t="shared" si="0"/>
        <v>30877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0" spans="1:29" s="74" customFormat="1" ht="14.25" customHeight="1">
      <c r="A40" s="79">
        <v>32</v>
      </c>
      <c r="B40" s="75" t="s">
        <v>42</v>
      </c>
      <c r="C40" s="76">
        <v>17363</v>
      </c>
      <c r="D40" s="85">
        <v>45</v>
      </c>
      <c r="E40" s="77">
        <v>73</v>
      </c>
      <c r="F40" s="77">
        <v>55</v>
      </c>
      <c r="G40" s="77">
        <v>0</v>
      </c>
      <c r="H40" s="77">
        <v>707</v>
      </c>
      <c r="I40" s="77">
        <v>3</v>
      </c>
      <c r="J40" s="77">
        <v>32</v>
      </c>
      <c r="K40" s="76">
        <v>14331</v>
      </c>
      <c r="L40" s="77">
        <v>144</v>
      </c>
      <c r="M40" s="77">
        <v>14</v>
      </c>
      <c r="N40" s="76">
        <v>15545</v>
      </c>
      <c r="O40" s="77">
        <v>72</v>
      </c>
      <c r="P40" s="78">
        <v>609</v>
      </c>
      <c r="Q40" s="78">
        <v>3</v>
      </c>
      <c r="R40" s="78">
        <v>0</v>
      </c>
      <c r="S40" s="72">
        <f t="shared" si="0"/>
        <v>48996</v>
      </c>
      <c r="T40" s="73"/>
      <c r="U40" s="73"/>
      <c r="V40" s="73"/>
      <c r="W40" s="73"/>
      <c r="X40" s="73"/>
      <c r="Y40" s="73"/>
      <c r="Z40" s="73"/>
      <c r="AA40" s="73"/>
      <c r="AB40" s="73"/>
      <c r="AC40" s="73"/>
    </row>
    <row r="41" spans="1:29" ht="14.25" customHeight="1">
      <c r="A41" s="5">
        <v>33</v>
      </c>
      <c r="B41" s="6" t="s">
        <v>14</v>
      </c>
      <c r="C41" s="7">
        <v>30523</v>
      </c>
      <c r="D41" s="81">
        <v>121</v>
      </c>
      <c r="E41" s="8">
        <v>308</v>
      </c>
      <c r="F41" s="8">
        <v>368</v>
      </c>
      <c r="G41" s="8">
        <v>14</v>
      </c>
      <c r="H41" s="8">
        <v>589</v>
      </c>
      <c r="I41" s="8">
        <v>4</v>
      </c>
      <c r="J41" s="8">
        <v>149</v>
      </c>
      <c r="K41" s="7">
        <v>15057</v>
      </c>
      <c r="L41" s="8">
        <v>234</v>
      </c>
      <c r="M41" s="8">
        <v>23</v>
      </c>
      <c r="N41" s="7">
        <v>15411</v>
      </c>
      <c r="O41" s="8">
        <v>131</v>
      </c>
      <c r="P41" s="9">
        <v>690</v>
      </c>
      <c r="Q41" s="9">
        <v>7</v>
      </c>
      <c r="R41" s="9">
        <v>0</v>
      </c>
      <c r="S41" s="10">
        <f t="shared" si="0"/>
        <v>63629</v>
      </c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1">
        <v>34</v>
      </c>
      <c r="B42" s="12" t="s">
        <v>43</v>
      </c>
      <c r="C42" s="14">
        <v>559</v>
      </c>
      <c r="D42" s="83">
        <v>30</v>
      </c>
      <c r="E42" s="14">
        <v>3</v>
      </c>
      <c r="F42" s="14">
        <v>3</v>
      </c>
      <c r="G42" s="14">
        <v>0</v>
      </c>
      <c r="H42" s="14">
        <v>35</v>
      </c>
      <c r="I42" s="14">
        <v>5</v>
      </c>
      <c r="J42" s="14">
        <v>0</v>
      </c>
      <c r="K42" s="14">
        <v>787</v>
      </c>
      <c r="L42" s="14">
        <v>33</v>
      </c>
      <c r="M42" s="14">
        <v>1</v>
      </c>
      <c r="N42" s="14">
        <v>88</v>
      </c>
      <c r="O42" s="14">
        <v>4</v>
      </c>
      <c r="P42" s="15">
        <v>11</v>
      </c>
      <c r="Q42" s="15">
        <v>0</v>
      </c>
      <c r="R42" s="15">
        <v>0</v>
      </c>
      <c r="S42" s="10">
        <f t="shared" si="0"/>
        <v>1559</v>
      </c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5">
        <v>35</v>
      </c>
      <c r="B43" s="6" t="s">
        <v>44</v>
      </c>
      <c r="C43" s="7">
        <v>9875</v>
      </c>
      <c r="D43" s="81">
        <v>24</v>
      </c>
      <c r="E43" s="8">
        <v>65</v>
      </c>
      <c r="F43" s="8">
        <v>33</v>
      </c>
      <c r="G43" s="8">
        <v>0</v>
      </c>
      <c r="H43" s="8">
        <v>278</v>
      </c>
      <c r="I43" s="8">
        <v>16</v>
      </c>
      <c r="J43" s="8">
        <v>78</v>
      </c>
      <c r="K43" s="7">
        <v>6890</v>
      </c>
      <c r="L43" s="8">
        <v>93</v>
      </c>
      <c r="M43" s="8">
        <v>7</v>
      </c>
      <c r="N43" s="7">
        <v>7012</v>
      </c>
      <c r="O43" s="8">
        <v>30</v>
      </c>
      <c r="P43" s="9">
        <v>369</v>
      </c>
      <c r="Q43" s="9">
        <v>1</v>
      </c>
      <c r="R43" s="9">
        <v>0</v>
      </c>
      <c r="S43" s="10">
        <f t="shared" si="0"/>
        <v>24771</v>
      </c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1">
        <v>36</v>
      </c>
      <c r="B44" s="12" t="s">
        <v>45</v>
      </c>
      <c r="C44" s="13">
        <v>1422</v>
      </c>
      <c r="D44" s="83">
        <v>11</v>
      </c>
      <c r="E44" s="14">
        <v>8</v>
      </c>
      <c r="F44" s="14">
        <v>12</v>
      </c>
      <c r="G44" s="14">
        <v>0</v>
      </c>
      <c r="H44" s="14">
        <v>32</v>
      </c>
      <c r="I44" s="14">
        <v>4</v>
      </c>
      <c r="J44" s="14">
        <v>12</v>
      </c>
      <c r="K44" s="13">
        <v>900</v>
      </c>
      <c r="L44" s="14">
        <v>18</v>
      </c>
      <c r="M44" s="14">
        <v>0</v>
      </c>
      <c r="N44" s="14">
        <v>617</v>
      </c>
      <c r="O44" s="14">
        <v>4</v>
      </c>
      <c r="P44" s="15">
        <v>21</v>
      </c>
      <c r="Q44" s="15">
        <v>0</v>
      </c>
      <c r="R44" s="15">
        <v>0</v>
      </c>
      <c r="S44" s="10">
        <f t="shared" si="0"/>
        <v>3061</v>
      </c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5">
        <v>37</v>
      </c>
      <c r="B45" s="6" t="s">
        <v>46</v>
      </c>
      <c r="C45" s="7">
        <v>36981</v>
      </c>
      <c r="D45" s="81">
        <v>242</v>
      </c>
      <c r="E45" s="8">
        <v>136</v>
      </c>
      <c r="F45" s="8">
        <v>286</v>
      </c>
      <c r="G45" s="8">
        <v>26</v>
      </c>
      <c r="H45" s="8">
        <v>793</v>
      </c>
      <c r="I45" s="8">
        <v>82</v>
      </c>
      <c r="J45" s="8">
        <v>81</v>
      </c>
      <c r="K45" s="7">
        <v>13821</v>
      </c>
      <c r="L45" s="8">
        <v>251</v>
      </c>
      <c r="M45" s="8">
        <v>10</v>
      </c>
      <c r="N45" s="7">
        <v>25054</v>
      </c>
      <c r="O45" s="8">
        <v>78</v>
      </c>
      <c r="P45" s="9">
        <v>727</v>
      </c>
      <c r="Q45" s="9">
        <v>2</v>
      </c>
      <c r="R45" s="9">
        <v>0</v>
      </c>
      <c r="S45" s="10">
        <f t="shared" si="0"/>
        <v>78570</v>
      </c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1">
        <v>38</v>
      </c>
      <c r="B46" s="12" t="s">
        <v>47</v>
      </c>
      <c r="C46" s="13">
        <v>2048</v>
      </c>
      <c r="D46" s="83">
        <v>30</v>
      </c>
      <c r="E46" s="14">
        <v>11</v>
      </c>
      <c r="F46" s="14">
        <v>4</v>
      </c>
      <c r="G46" s="14">
        <v>0</v>
      </c>
      <c r="H46" s="14">
        <v>37</v>
      </c>
      <c r="I46" s="14">
        <v>2</v>
      </c>
      <c r="J46" s="14">
        <v>8</v>
      </c>
      <c r="K46" s="13">
        <v>1690</v>
      </c>
      <c r="L46" s="14">
        <v>45</v>
      </c>
      <c r="M46" s="14">
        <v>4</v>
      </c>
      <c r="N46" s="13">
        <v>1372</v>
      </c>
      <c r="O46" s="14">
        <v>12</v>
      </c>
      <c r="P46" s="15">
        <v>96</v>
      </c>
      <c r="Q46" s="15">
        <v>1</v>
      </c>
      <c r="R46" s="15">
        <v>0</v>
      </c>
      <c r="S46" s="10">
        <f t="shared" si="0"/>
        <v>5360</v>
      </c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5">
        <v>39</v>
      </c>
      <c r="B47" s="6" t="s">
        <v>48</v>
      </c>
      <c r="C47" s="7">
        <v>5225</v>
      </c>
      <c r="D47" s="81">
        <v>26</v>
      </c>
      <c r="E47" s="8">
        <v>15</v>
      </c>
      <c r="F47" s="8">
        <v>23</v>
      </c>
      <c r="G47" s="8">
        <v>0</v>
      </c>
      <c r="H47" s="8">
        <v>174</v>
      </c>
      <c r="I47" s="8">
        <v>2</v>
      </c>
      <c r="J47" s="8">
        <v>46</v>
      </c>
      <c r="K47" s="7">
        <v>4109</v>
      </c>
      <c r="L47" s="8">
        <v>65</v>
      </c>
      <c r="M47" s="8">
        <v>3</v>
      </c>
      <c r="N47" s="7">
        <v>3858</v>
      </c>
      <c r="O47" s="8">
        <v>17</v>
      </c>
      <c r="P47" s="9">
        <v>168</v>
      </c>
      <c r="Q47" s="9">
        <v>1</v>
      </c>
      <c r="R47" s="9">
        <v>0</v>
      </c>
      <c r="S47" s="10">
        <f t="shared" si="0"/>
        <v>13732</v>
      </c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1">
        <v>40</v>
      </c>
      <c r="B48" s="12" t="s">
        <v>49</v>
      </c>
      <c r="C48" s="14">
        <v>1359</v>
      </c>
      <c r="D48" s="83">
        <v>29</v>
      </c>
      <c r="E48" s="14">
        <v>3</v>
      </c>
      <c r="F48" s="14">
        <v>1</v>
      </c>
      <c r="G48" s="14">
        <v>0</v>
      </c>
      <c r="H48" s="14">
        <v>40</v>
      </c>
      <c r="I48" s="14">
        <v>1</v>
      </c>
      <c r="J48" s="14">
        <v>12</v>
      </c>
      <c r="K48" s="13">
        <v>1288</v>
      </c>
      <c r="L48" s="14">
        <v>48</v>
      </c>
      <c r="M48" s="14">
        <v>0</v>
      </c>
      <c r="N48" s="14">
        <v>163</v>
      </c>
      <c r="O48" s="14">
        <v>7</v>
      </c>
      <c r="P48" s="15">
        <v>25</v>
      </c>
      <c r="Q48" s="15">
        <v>0</v>
      </c>
      <c r="R48" s="15">
        <v>0</v>
      </c>
      <c r="S48" s="10">
        <f t="shared" si="0"/>
        <v>2976</v>
      </c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74" customFormat="1" ht="14.25" customHeight="1">
      <c r="A49" s="67">
        <v>41</v>
      </c>
      <c r="B49" s="68" t="s">
        <v>50</v>
      </c>
      <c r="C49" s="69">
        <v>10674</v>
      </c>
      <c r="D49" s="84">
        <v>45</v>
      </c>
      <c r="E49" s="70">
        <v>76</v>
      </c>
      <c r="F49" s="70">
        <v>53</v>
      </c>
      <c r="G49" s="70">
        <v>12</v>
      </c>
      <c r="H49" s="70">
        <v>295</v>
      </c>
      <c r="I49" s="70">
        <v>3</v>
      </c>
      <c r="J49" s="70">
        <v>65</v>
      </c>
      <c r="K49" s="69">
        <v>4551</v>
      </c>
      <c r="L49" s="70">
        <v>145</v>
      </c>
      <c r="M49" s="70">
        <v>5</v>
      </c>
      <c r="N49" s="69">
        <v>19175</v>
      </c>
      <c r="O49" s="70">
        <v>79</v>
      </c>
      <c r="P49" s="71">
        <v>177</v>
      </c>
      <c r="Q49" s="71">
        <v>0</v>
      </c>
      <c r="R49" s="71">
        <v>0</v>
      </c>
      <c r="S49" s="72">
        <f t="shared" si="0"/>
        <v>35355</v>
      </c>
      <c r="T49" s="73"/>
      <c r="U49" s="73"/>
      <c r="V49" s="73"/>
      <c r="W49" s="73"/>
      <c r="X49" s="73"/>
      <c r="Y49" s="73"/>
      <c r="Z49" s="73"/>
      <c r="AA49" s="73"/>
      <c r="AB49" s="73"/>
      <c r="AC49" s="73"/>
    </row>
    <row r="50" spans="1:29" ht="14.25" customHeight="1">
      <c r="A50" s="11">
        <v>42</v>
      </c>
      <c r="B50" s="12" t="s">
        <v>51</v>
      </c>
      <c r="C50" s="13">
        <v>19691</v>
      </c>
      <c r="D50" s="83">
        <v>62</v>
      </c>
      <c r="E50" s="14">
        <v>77</v>
      </c>
      <c r="F50" s="14">
        <v>99</v>
      </c>
      <c r="G50" s="14">
        <v>0</v>
      </c>
      <c r="H50" s="14">
        <v>728</v>
      </c>
      <c r="I50" s="14">
        <v>5</v>
      </c>
      <c r="J50" s="14">
        <v>145</v>
      </c>
      <c r="K50" s="13">
        <v>14913</v>
      </c>
      <c r="L50" s="14">
        <v>139</v>
      </c>
      <c r="M50" s="14">
        <v>15</v>
      </c>
      <c r="N50" s="13">
        <v>17411</v>
      </c>
      <c r="O50" s="14">
        <v>75</v>
      </c>
      <c r="P50" s="15">
        <v>433</v>
      </c>
      <c r="Q50" s="15">
        <v>2</v>
      </c>
      <c r="R50" s="15">
        <v>0</v>
      </c>
      <c r="S50" s="10">
        <f t="shared" si="0"/>
        <v>53795</v>
      </c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5">
        <v>43</v>
      </c>
      <c r="B51" s="6" t="s">
        <v>52</v>
      </c>
      <c r="C51" s="7">
        <v>2435</v>
      </c>
      <c r="D51" s="81">
        <v>26</v>
      </c>
      <c r="E51" s="8">
        <v>12</v>
      </c>
      <c r="F51" s="8">
        <v>8</v>
      </c>
      <c r="G51" s="8">
        <v>0</v>
      </c>
      <c r="H51" s="8">
        <v>115</v>
      </c>
      <c r="I51" s="8">
        <v>0</v>
      </c>
      <c r="J51" s="8">
        <v>0</v>
      </c>
      <c r="K51" s="7">
        <v>2309</v>
      </c>
      <c r="L51" s="8">
        <v>45</v>
      </c>
      <c r="M51" s="8">
        <v>1</v>
      </c>
      <c r="N51" s="8">
        <v>663</v>
      </c>
      <c r="O51" s="8">
        <v>9</v>
      </c>
      <c r="P51" s="9">
        <v>48</v>
      </c>
      <c r="Q51" s="9">
        <v>0</v>
      </c>
      <c r="R51" s="9">
        <v>0</v>
      </c>
      <c r="S51" s="10">
        <f t="shared" si="0"/>
        <v>5671</v>
      </c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74" customFormat="1" ht="14.25" customHeight="1">
      <c r="A52" s="79">
        <v>44</v>
      </c>
      <c r="B52" s="75" t="s">
        <v>53</v>
      </c>
      <c r="C52" s="76">
        <v>10131</v>
      </c>
      <c r="D52" s="85">
        <v>35</v>
      </c>
      <c r="E52" s="77">
        <v>41</v>
      </c>
      <c r="F52" s="77">
        <v>43</v>
      </c>
      <c r="G52" s="77">
        <v>0</v>
      </c>
      <c r="H52" s="77">
        <v>431</v>
      </c>
      <c r="I52" s="77">
        <v>2</v>
      </c>
      <c r="J52" s="77">
        <v>35</v>
      </c>
      <c r="K52" s="76">
        <v>3836</v>
      </c>
      <c r="L52" s="77">
        <v>56</v>
      </c>
      <c r="M52" s="77">
        <v>3</v>
      </c>
      <c r="N52" s="76">
        <v>6187</v>
      </c>
      <c r="O52" s="77">
        <v>21</v>
      </c>
      <c r="P52" s="78">
        <v>349</v>
      </c>
      <c r="Q52" s="78">
        <v>2</v>
      </c>
      <c r="R52" s="78">
        <v>0</v>
      </c>
      <c r="S52" s="72">
        <f t="shared" si="0"/>
        <v>21172</v>
      </c>
      <c r="T52" s="73"/>
      <c r="U52" s="73"/>
      <c r="V52" s="73"/>
      <c r="W52" s="73"/>
      <c r="X52" s="73"/>
      <c r="Y52" s="73"/>
      <c r="Z52" s="73"/>
      <c r="AA52" s="73"/>
      <c r="AB52" s="73"/>
      <c r="AC52" s="73"/>
    </row>
    <row r="53" spans="1:29" ht="14.25" customHeight="1">
      <c r="A53" s="5">
        <v>45</v>
      </c>
      <c r="B53" s="6" t="s">
        <v>54</v>
      </c>
      <c r="C53" s="8">
        <v>465</v>
      </c>
      <c r="D53" s="81">
        <v>18</v>
      </c>
      <c r="E53" s="8">
        <v>0</v>
      </c>
      <c r="F53" s="8">
        <v>1</v>
      </c>
      <c r="G53" s="8">
        <v>0</v>
      </c>
      <c r="H53" s="8">
        <v>43</v>
      </c>
      <c r="I53" s="8">
        <v>2</v>
      </c>
      <c r="J53" s="8">
        <v>0</v>
      </c>
      <c r="K53" s="8">
        <v>941</v>
      </c>
      <c r="L53" s="8">
        <v>55</v>
      </c>
      <c r="M53" s="8">
        <v>0</v>
      </c>
      <c r="N53" s="8">
        <v>259</v>
      </c>
      <c r="O53" s="8">
        <v>2</v>
      </c>
      <c r="P53" s="9">
        <v>6</v>
      </c>
      <c r="Q53" s="9">
        <v>0</v>
      </c>
      <c r="R53" s="9">
        <v>0</v>
      </c>
      <c r="S53" s="10">
        <f t="shared" si="0"/>
        <v>1792</v>
      </c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74" customFormat="1" ht="14.25" customHeight="1">
      <c r="A54" s="79">
        <v>46</v>
      </c>
      <c r="B54" s="75" t="s">
        <v>55</v>
      </c>
      <c r="C54" s="76">
        <v>11072</v>
      </c>
      <c r="D54" s="85">
        <v>24</v>
      </c>
      <c r="E54" s="77">
        <v>50</v>
      </c>
      <c r="F54" s="77">
        <v>21</v>
      </c>
      <c r="G54" s="77">
        <v>0</v>
      </c>
      <c r="H54" s="77">
        <v>260</v>
      </c>
      <c r="I54" s="77">
        <v>4</v>
      </c>
      <c r="J54" s="77">
        <v>50</v>
      </c>
      <c r="K54" s="76">
        <v>8847</v>
      </c>
      <c r="L54" s="77">
        <v>69</v>
      </c>
      <c r="M54" s="77">
        <v>7</v>
      </c>
      <c r="N54" s="76">
        <v>9303</v>
      </c>
      <c r="O54" s="77">
        <v>35</v>
      </c>
      <c r="P54" s="78">
        <v>196</v>
      </c>
      <c r="Q54" s="78">
        <v>0</v>
      </c>
      <c r="R54" s="78">
        <v>0</v>
      </c>
      <c r="S54" s="72">
        <f t="shared" si="0"/>
        <v>29938</v>
      </c>
      <c r="T54" s="73"/>
      <c r="U54" s="73"/>
      <c r="V54" s="73"/>
      <c r="W54" s="73"/>
      <c r="X54" s="73"/>
      <c r="Y54" s="73"/>
      <c r="Z54" s="73"/>
      <c r="AA54" s="73"/>
      <c r="AB54" s="73"/>
      <c r="AC54" s="73"/>
    </row>
    <row r="55" spans="1:29" ht="14.25" customHeight="1" thickBot="1">
      <c r="A55" s="91" t="s">
        <v>56</v>
      </c>
      <c r="B55" s="92"/>
      <c r="C55" s="18">
        <f t="shared" ref="C55:Q55" si="1">SUM(C9:C54)</f>
        <v>1183414</v>
      </c>
      <c r="D55" s="18">
        <f t="shared" si="1"/>
        <v>10322</v>
      </c>
      <c r="E55" s="18">
        <f t="shared" si="1"/>
        <v>9218</v>
      </c>
      <c r="F55" s="18">
        <f>SUM(F9:F54)</f>
        <v>12068</v>
      </c>
      <c r="G55" s="18">
        <f>SUM(G9:G54)</f>
        <v>895</v>
      </c>
      <c r="H55" s="18">
        <f t="shared" si="1"/>
        <v>25982</v>
      </c>
      <c r="I55" s="18">
        <f t="shared" si="1"/>
        <v>929</v>
      </c>
      <c r="J55" s="18">
        <f t="shared" si="1"/>
        <v>4364</v>
      </c>
      <c r="K55" s="18">
        <f t="shared" si="1"/>
        <v>491316</v>
      </c>
      <c r="L55" s="18">
        <f t="shared" si="1"/>
        <v>13777</v>
      </c>
      <c r="M55" s="18">
        <f t="shared" si="1"/>
        <v>656</v>
      </c>
      <c r="N55" s="66">
        <f t="shared" si="1"/>
        <v>679962</v>
      </c>
      <c r="O55" s="66">
        <f t="shared" si="1"/>
        <v>3339</v>
      </c>
      <c r="P55" s="66">
        <f>SUM(P9:P54)</f>
        <v>23904</v>
      </c>
      <c r="Q55" s="66">
        <f t="shared" si="1"/>
        <v>640</v>
      </c>
      <c r="R55" s="66">
        <v>0</v>
      </c>
      <c r="S55" s="10">
        <f>SUM(C55:R55)</f>
        <v>2460786</v>
      </c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101" t="s">
        <v>57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3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95" t="s">
        <v>186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7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98" t="s">
        <v>181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100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86" t="s">
        <v>58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8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86" t="s">
        <v>59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8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86" t="s">
        <v>60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8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86" t="s">
        <v>61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8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27">
    <mergeCell ref="C5:G6"/>
    <mergeCell ref="C8:G8"/>
    <mergeCell ref="H6:J6"/>
    <mergeCell ref="K6:M6"/>
    <mergeCell ref="A1:S1"/>
    <mergeCell ref="A2:S2"/>
    <mergeCell ref="A3:S3"/>
    <mergeCell ref="A4:S4"/>
    <mergeCell ref="A5:B6"/>
    <mergeCell ref="P5:R6"/>
    <mergeCell ref="N5:O6"/>
    <mergeCell ref="S5:S8"/>
    <mergeCell ref="A7:A8"/>
    <mergeCell ref="H8:J8"/>
    <mergeCell ref="K8:M8"/>
    <mergeCell ref="H5:M5"/>
    <mergeCell ref="A61:S61"/>
    <mergeCell ref="A62:S62"/>
    <mergeCell ref="A63:S63"/>
    <mergeCell ref="N8:O8"/>
    <mergeCell ref="P8:R8"/>
    <mergeCell ref="A55:B55"/>
    <mergeCell ref="A56:S56"/>
    <mergeCell ref="A58:S58"/>
    <mergeCell ref="A59:S59"/>
    <mergeCell ref="A60:S60"/>
    <mergeCell ref="A57:S57"/>
  </mergeCells>
  <printOptions horizontalCentered="1" gridLines="1"/>
  <pageMargins left="0.70866141732283472" right="0.70866141732283472" top="0.74803149606299213" bottom="0.74803149606299213" header="0" footer="0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opLeftCell="B1" workbookViewId="0"/>
  </sheetViews>
  <sheetFormatPr baseColWidth="10" defaultColWidth="12.625" defaultRowHeight="15" customHeight="1"/>
  <cols>
    <col min="1" max="1" width="3.375" hidden="1" customWidth="1"/>
    <col min="2" max="2" width="28.625" customWidth="1"/>
    <col min="3" max="3" width="7.5" customWidth="1"/>
    <col min="4" max="4" width="5.5" customWidth="1"/>
    <col min="5" max="6" width="6.5" customWidth="1"/>
    <col min="7" max="7" width="4.25" customWidth="1"/>
    <col min="8" max="8" width="5.625" customWidth="1"/>
    <col min="9" max="9" width="7.5" customWidth="1"/>
    <col min="10" max="10" width="6" customWidth="1"/>
    <col min="11" max="11" width="5.5" customWidth="1"/>
    <col min="12" max="12" width="7.25" customWidth="1"/>
    <col min="13" max="13" width="9" customWidth="1"/>
    <col min="14" max="14" width="6.625" hidden="1" customWidth="1"/>
    <col min="15" max="15" width="10.375" hidden="1" customWidth="1"/>
    <col min="16" max="16" width="6.375" customWidth="1"/>
    <col min="17" max="17" width="23.5" customWidth="1"/>
    <col min="18" max="26" width="9.375" customWidth="1"/>
  </cols>
  <sheetData>
    <row r="1" spans="1:20">
      <c r="A1" s="20"/>
      <c r="B1" s="21" t="s">
        <v>62</v>
      </c>
      <c r="C1" s="22"/>
      <c r="D1" s="23"/>
      <c r="E1" s="24"/>
      <c r="F1" s="143"/>
      <c r="G1" s="144"/>
      <c r="H1" s="144"/>
      <c r="I1" s="144"/>
      <c r="J1" s="144"/>
      <c r="K1" s="145"/>
      <c r="L1" s="25"/>
      <c r="M1" s="25"/>
      <c r="N1" s="26"/>
      <c r="O1" s="26"/>
    </row>
    <row r="2" spans="1:20">
      <c r="A2" s="27"/>
      <c r="B2" s="28"/>
      <c r="C2" s="143" t="s">
        <v>63</v>
      </c>
      <c r="D2" s="144"/>
      <c r="E2" s="145"/>
      <c r="F2" s="143" t="s">
        <v>64</v>
      </c>
      <c r="G2" s="144"/>
      <c r="H2" s="146"/>
      <c r="I2" s="147" t="s">
        <v>65</v>
      </c>
      <c r="J2" s="144"/>
      <c r="K2" s="145"/>
      <c r="L2" s="29" t="s">
        <v>66</v>
      </c>
      <c r="M2" s="29" t="s">
        <v>5</v>
      </c>
      <c r="N2" s="26"/>
      <c r="O2" s="26"/>
    </row>
    <row r="3" spans="1:20">
      <c r="A3" s="30"/>
      <c r="B3" s="31" t="s">
        <v>11</v>
      </c>
      <c r="C3" s="32" t="s">
        <v>67</v>
      </c>
      <c r="D3" s="33" t="s">
        <v>68</v>
      </c>
      <c r="E3" s="34" t="s">
        <v>69</v>
      </c>
      <c r="F3" s="32" t="s">
        <v>67</v>
      </c>
      <c r="G3" s="33" t="s">
        <v>68</v>
      </c>
      <c r="H3" s="34" t="s">
        <v>69</v>
      </c>
      <c r="I3" s="32" t="s">
        <v>67</v>
      </c>
      <c r="J3" s="33" t="s">
        <v>68</v>
      </c>
      <c r="K3" s="35" t="s">
        <v>69</v>
      </c>
      <c r="L3" s="36"/>
      <c r="M3" s="37" t="s">
        <v>70</v>
      </c>
      <c r="N3" s="26"/>
      <c r="O3" s="26"/>
    </row>
    <row r="4" spans="1:20">
      <c r="A4" s="38" t="s">
        <v>71</v>
      </c>
      <c r="B4" s="39" t="s">
        <v>72</v>
      </c>
      <c r="C4" s="40">
        <v>6095</v>
      </c>
      <c r="D4" s="40">
        <v>23</v>
      </c>
      <c r="E4" s="40">
        <v>16</v>
      </c>
      <c r="F4" s="40">
        <v>108</v>
      </c>
      <c r="G4" s="40">
        <v>3</v>
      </c>
      <c r="H4" s="40">
        <v>20</v>
      </c>
      <c r="I4" s="40">
        <v>10216</v>
      </c>
      <c r="J4" s="40">
        <v>56</v>
      </c>
      <c r="K4" s="40">
        <v>11</v>
      </c>
      <c r="L4" s="41">
        <v>0</v>
      </c>
      <c r="M4" s="42">
        <v>16548</v>
      </c>
      <c r="N4" s="43">
        <f t="shared" ref="N4:N35" si="0">SUM(C4:L4)</f>
        <v>16548</v>
      </c>
      <c r="O4" s="26" t="b">
        <f t="shared" ref="O4:O35" si="1">N4=M4</f>
        <v>1</v>
      </c>
      <c r="P4" s="44">
        <v>1</v>
      </c>
      <c r="Q4" s="44" t="s">
        <v>12</v>
      </c>
      <c r="R4" s="44">
        <v>6256</v>
      </c>
      <c r="S4" s="45">
        <f t="shared" ref="S4:S51" si="2">C4-R4</f>
        <v>-161</v>
      </c>
      <c r="T4" s="46"/>
    </row>
    <row r="5" spans="1:20">
      <c r="A5" s="38" t="s">
        <v>73</v>
      </c>
      <c r="B5" s="39" t="s">
        <v>74</v>
      </c>
      <c r="C5" s="40">
        <v>12863</v>
      </c>
      <c r="D5" s="40">
        <v>36</v>
      </c>
      <c r="E5" s="40">
        <v>65</v>
      </c>
      <c r="F5" s="40">
        <v>136</v>
      </c>
      <c r="G5" s="40">
        <v>6</v>
      </c>
      <c r="H5" s="40">
        <v>119</v>
      </c>
      <c r="I5" s="40">
        <v>12927</v>
      </c>
      <c r="J5" s="40">
        <v>104</v>
      </c>
      <c r="K5" s="40">
        <v>18</v>
      </c>
      <c r="L5" s="41">
        <v>0</v>
      </c>
      <c r="M5" s="42">
        <v>26274</v>
      </c>
      <c r="N5" s="43">
        <f t="shared" si="0"/>
        <v>26274</v>
      </c>
      <c r="O5" s="26" t="b">
        <f t="shared" si="1"/>
        <v>1</v>
      </c>
      <c r="P5" s="44">
        <v>2</v>
      </c>
      <c r="Q5" s="44" t="s">
        <v>75</v>
      </c>
      <c r="R5" s="44">
        <v>13358</v>
      </c>
      <c r="S5" s="45">
        <f t="shared" si="2"/>
        <v>-495</v>
      </c>
    </row>
    <row r="6" spans="1:20">
      <c r="A6" s="38" t="s">
        <v>76</v>
      </c>
      <c r="B6" s="47" t="s">
        <v>77</v>
      </c>
      <c r="C6" s="40">
        <v>15475</v>
      </c>
      <c r="D6" s="40">
        <v>63</v>
      </c>
      <c r="E6" s="40">
        <v>263</v>
      </c>
      <c r="F6" s="40">
        <v>294</v>
      </c>
      <c r="G6" s="40">
        <v>2</v>
      </c>
      <c r="H6" s="40">
        <v>168</v>
      </c>
      <c r="I6" s="40">
        <v>14282</v>
      </c>
      <c r="J6" s="40">
        <v>191</v>
      </c>
      <c r="K6" s="40">
        <v>29</v>
      </c>
      <c r="L6" s="41">
        <v>3</v>
      </c>
      <c r="M6" s="42">
        <v>30770</v>
      </c>
      <c r="N6" s="43">
        <f t="shared" si="0"/>
        <v>30770</v>
      </c>
      <c r="O6" s="26" t="b">
        <f t="shared" si="1"/>
        <v>1</v>
      </c>
      <c r="P6" s="44">
        <v>3</v>
      </c>
      <c r="Q6" s="44" t="s">
        <v>14</v>
      </c>
      <c r="R6" s="44">
        <v>15745</v>
      </c>
      <c r="S6" s="45">
        <f t="shared" si="2"/>
        <v>-270</v>
      </c>
    </row>
    <row r="7" spans="1:20">
      <c r="A7" s="38" t="s">
        <v>78</v>
      </c>
      <c r="B7" s="47" t="s">
        <v>79</v>
      </c>
      <c r="C7" s="40">
        <v>6117</v>
      </c>
      <c r="D7" s="40">
        <v>32</v>
      </c>
      <c r="E7" s="40">
        <v>22</v>
      </c>
      <c r="F7" s="40">
        <v>183</v>
      </c>
      <c r="G7" s="40">
        <v>5</v>
      </c>
      <c r="H7" s="40">
        <v>60</v>
      </c>
      <c r="I7" s="40">
        <v>8482</v>
      </c>
      <c r="J7" s="40">
        <v>74</v>
      </c>
      <c r="K7" s="40">
        <v>30</v>
      </c>
      <c r="L7" s="41">
        <v>0</v>
      </c>
      <c r="M7" s="42">
        <v>15005</v>
      </c>
      <c r="N7" s="43">
        <f t="shared" si="0"/>
        <v>15005</v>
      </c>
      <c r="O7" s="26" t="b">
        <f t="shared" si="1"/>
        <v>1</v>
      </c>
      <c r="P7" s="44">
        <v>4</v>
      </c>
      <c r="Q7" s="44" t="s">
        <v>15</v>
      </c>
      <c r="R7" s="44">
        <v>6153</v>
      </c>
      <c r="S7" s="45">
        <f t="shared" si="2"/>
        <v>-36</v>
      </c>
    </row>
    <row r="8" spans="1:20">
      <c r="A8" s="38" t="s">
        <v>80</v>
      </c>
      <c r="B8" s="47" t="s">
        <v>81</v>
      </c>
      <c r="C8" s="40">
        <v>6125</v>
      </c>
      <c r="D8" s="40">
        <v>21</v>
      </c>
      <c r="E8" s="40">
        <v>23</v>
      </c>
      <c r="F8" s="40">
        <v>162</v>
      </c>
      <c r="G8" s="40">
        <v>3</v>
      </c>
      <c r="H8" s="40">
        <v>43</v>
      </c>
      <c r="I8" s="40">
        <v>6895</v>
      </c>
      <c r="J8" s="40">
        <v>84</v>
      </c>
      <c r="K8" s="40">
        <v>6</v>
      </c>
      <c r="L8" s="41">
        <v>1</v>
      </c>
      <c r="M8" s="42">
        <v>13363</v>
      </c>
      <c r="N8" s="43">
        <f t="shared" si="0"/>
        <v>13363</v>
      </c>
      <c r="O8" s="26" t="b">
        <f t="shared" si="1"/>
        <v>1</v>
      </c>
      <c r="P8" s="44">
        <v>5</v>
      </c>
      <c r="Q8" s="44" t="s">
        <v>16</v>
      </c>
      <c r="R8" s="44">
        <v>6199</v>
      </c>
      <c r="S8" s="45">
        <f t="shared" si="2"/>
        <v>-74</v>
      </c>
    </row>
    <row r="9" spans="1:20">
      <c r="A9" s="38" t="s">
        <v>82</v>
      </c>
      <c r="B9" s="48" t="s">
        <v>83</v>
      </c>
      <c r="C9" s="49">
        <v>78204</v>
      </c>
      <c r="D9" s="49">
        <v>203</v>
      </c>
      <c r="E9" s="49">
        <v>1256</v>
      </c>
      <c r="F9" s="49">
        <v>1043</v>
      </c>
      <c r="G9" s="49">
        <v>22</v>
      </c>
      <c r="H9" s="49">
        <v>412</v>
      </c>
      <c r="I9" s="49">
        <v>39357</v>
      </c>
      <c r="J9" s="49">
        <v>388</v>
      </c>
      <c r="K9" s="49">
        <v>267</v>
      </c>
      <c r="L9" s="50">
        <v>4</v>
      </c>
      <c r="M9" s="48">
        <v>121156</v>
      </c>
      <c r="N9" s="43">
        <f t="shared" si="0"/>
        <v>121156</v>
      </c>
      <c r="O9" s="26" t="b">
        <f t="shared" si="1"/>
        <v>1</v>
      </c>
      <c r="P9" s="44">
        <v>7</v>
      </c>
      <c r="Q9" s="44" t="s">
        <v>18</v>
      </c>
      <c r="R9" s="44">
        <v>79414</v>
      </c>
      <c r="S9" s="45">
        <f t="shared" si="2"/>
        <v>-1210</v>
      </c>
    </row>
    <row r="10" spans="1:20">
      <c r="A10" s="38" t="s">
        <v>84</v>
      </c>
      <c r="B10" s="47" t="s">
        <v>85</v>
      </c>
      <c r="C10" s="40">
        <v>3827</v>
      </c>
      <c r="D10" s="40">
        <v>23</v>
      </c>
      <c r="E10" s="40">
        <v>21</v>
      </c>
      <c r="F10" s="40">
        <v>45</v>
      </c>
      <c r="G10" s="40">
        <v>4</v>
      </c>
      <c r="H10" s="40">
        <v>7</v>
      </c>
      <c r="I10" s="40">
        <v>6448</v>
      </c>
      <c r="J10" s="40">
        <v>57</v>
      </c>
      <c r="K10" s="40">
        <v>9</v>
      </c>
      <c r="L10" s="41">
        <v>0</v>
      </c>
      <c r="M10" s="42">
        <v>10441</v>
      </c>
      <c r="N10" s="43">
        <f t="shared" si="0"/>
        <v>10441</v>
      </c>
      <c r="O10" s="26" t="b">
        <f t="shared" si="1"/>
        <v>1</v>
      </c>
      <c r="P10" s="44">
        <v>8</v>
      </c>
      <c r="Q10" s="44" t="s">
        <v>19</v>
      </c>
      <c r="R10" s="44">
        <v>3886</v>
      </c>
      <c r="S10" s="45">
        <f t="shared" si="2"/>
        <v>-59</v>
      </c>
    </row>
    <row r="11" spans="1:20">
      <c r="A11" s="38" t="s">
        <v>86</v>
      </c>
      <c r="B11" s="47" t="s">
        <v>87</v>
      </c>
      <c r="C11" s="40">
        <v>3257</v>
      </c>
      <c r="D11" s="40">
        <v>9</v>
      </c>
      <c r="E11" s="40">
        <v>29</v>
      </c>
      <c r="F11" s="40">
        <v>77</v>
      </c>
      <c r="G11" s="40">
        <v>2</v>
      </c>
      <c r="H11" s="40">
        <v>28</v>
      </c>
      <c r="I11" s="40">
        <v>5040</v>
      </c>
      <c r="J11" s="40">
        <v>71</v>
      </c>
      <c r="K11" s="40">
        <v>6</v>
      </c>
      <c r="L11" s="41">
        <v>1</v>
      </c>
      <c r="M11" s="42">
        <v>8520</v>
      </c>
      <c r="N11" s="43">
        <f t="shared" si="0"/>
        <v>8520</v>
      </c>
      <c r="O11" s="26" t="b">
        <f t="shared" si="1"/>
        <v>1</v>
      </c>
      <c r="P11" s="44">
        <v>9</v>
      </c>
      <c r="Q11" s="44" t="s">
        <v>20</v>
      </c>
      <c r="R11" s="44">
        <v>4678</v>
      </c>
      <c r="S11" s="45">
        <f t="shared" si="2"/>
        <v>-1421</v>
      </c>
    </row>
    <row r="12" spans="1:20">
      <c r="A12" s="38" t="s">
        <v>88</v>
      </c>
      <c r="B12" s="47" t="s">
        <v>89</v>
      </c>
      <c r="C12" s="40">
        <v>1331</v>
      </c>
      <c r="D12" s="40">
        <v>0</v>
      </c>
      <c r="E12" s="40">
        <v>1</v>
      </c>
      <c r="F12" s="40">
        <v>18</v>
      </c>
      <c r="G12" s="40">
        <v>0</v>
      </c>
      <c r="H12" s="40">
        <v>0</v>
      </c>
      <c r="I12" s="40">
        <v>798</v>
      </c>
      <c r="J12" s="40">
        <v>1</v>
      </c>
      <c r="K12" s="40">
        <v>0</v>
      </c>
      <c r="L12" s="41">
        <v>0</v>
      </c>
      <c r="M12" s="42">
        <v>2149</v>
      </c>
      <c r="N12" s="43">
        <f t="shared" si="0"/>
        <v>2149</v>
      </c>
      <c r="O12" s="26" t="b">
        <f t="shared" si="1"/>
        <v>1</v>
      </c>
      <c r="P12" s="51"/>
      <c r="Q12" s="51"/>
      <c r="R12" s="51"/>
      <c r="S12" s="45">
        <f t="shared" si="2"/>
        <v>1331</v>
      </c>
    </row>
    <row r="13" spans="1:20">
      <c r="A13" s="38" t="s">
        <v>90</v>
      </c>
      <c r="B13" s="47" t="s">
        <v>91</v>
      </c>
      <c r="C13" s="40">
        <v>1112</v>
      </c>
      <c r="D13" s="40">
        <v>25</v>
      </c>
      <c r="E13" s="40">
        <v>19</v>
      </c>
      <c r="F13" s="40">
        <v>20</v>
      </c>
      <c r="G13" s="40">
        <v>2</v>
      </c>
      <c r="H13" s="40">
        <v>13</v>
      </c>
      <c r="I13" s="40">
        <v>1820</v>
      </c>
      <c r="J13" s="40">
        <v>38</v>
      </c>
      <c r="K13" s="40">
        <v>1</v>
      </c>
      <c r="L13" s="41">
        <v>0</v>
      </c>
      <c r="M13" s="42">
        <v>3050</v>
      </c>
      <c r="N13" s="43">
        <f t="shared" si="0"/>
        <v>3050</v>
      </c>
      <c r="O13" s="26" t="b">
        <f t="shared" si="1"/>
        <v>1</v>
      </c>
      <c r="P13" s="44">
        <v>10</v>
      </c>
      <c r="Q13" s="44" t="s">
        <v>21</v>
      </c>
      <c r="R13" s="44">
        <v>1130</v>
      </c>
      <c r="S13" s="45">
        <f t="shared" si="2"/>
        <v>-18</v>
      </c>
    </row>
    <row r="14" spans="1:20">
      <c r="A14" s="38" t="s">
        <v>92</v>
      </c>
      <c r="B14" s="47" t="s">
        <v>93</v>
      </c>
      <c r="C14" s="40">
        <v>9366</v>
      </c>
      <c r="D14" s="40">
        <v>27</v>
      </c>
      <c r="E14" s="40">
        <v>59</v>
      </c>
      <c r="F14" s="40">
        <v>205</v>
      </c>
      <c r="G14" s="40">
        <v>1</v>
      </c>
      <c r="H14" s="40">
        <v>61</v>
      </c>
      <c r="I14" s="40">
        <v>7265</v>
      </c>
      <c r="J14" s="40">
        <v>76</v>
      </c>
      <c r="K14" s="40">
        <v>86</v>
      </c>
      <c r="L14" s="41">
        <v>1</v>
      </c>
      <c r="M14" s="42">
        <v>17147</v>
      </c>
      <c r="N14" s="43">
        <f t="shared" si="0"/>
        <v>17147</v>
      </c>
      <c r="O14" s="26" t="b">
        <f t="shared" si="1"/>
        <v>1</v>
      </c>
      <c r="P14" s="44">
        <v>11</v>
      </c>
      <c r="Q14" s="44" t="s">
        <v>22</v>
      </c>
      <c r="R14" s="44">
        <v>9499</v>
      </c>
      <c r="S14" s="45">
        <f t="shared" si="2"/>
        <v>-133</v>
      </c>
    </row>
    <row r="15" spans="1:20">
      <c r="A15" s="38" t="s">
        <v>94</v>
      </c>
      <c r="B15" s="47" t="s">
        <v>95</v>
      </c>
      <c r="C15" s="40">
        <v>2308</v>
      </c>
      <c r="D15" s="40">
        <v>9</v>
      </c>
      <c r="E15" s="40">
        <v>6</v>
      </c>
      <c r="F15" s="40">
        <v>46</v>
      </c>
      <c r="G15" s="40">
        <v>0</v>
      </c>
      <c r="H15" s="40">
        <v>7</v>
      </c>
      <c r="I15" s="40">
        <v>3430</v>
      </c>
      <c r="J15" s="40">
        <v>43</v>
      </c>
      <c r="K15" s="40">
        <v>4</v>
      </c>
      <c r="L15" s="41">
        <v>0</v>
      </c>
      <c r="M15" s="42">
        <v>5853</v>
      </c>
      <c r="N15" s="43">
        <f t="shared" si="0"/>
        <v>5853</v>
      </c>
      <c r="O15" s="26" t="b">
        <f t="shared" si="1"/>
        <v>1</v>
      </c>
      <c r="P15" s="44">
        <v>12</v>
      </c>
      <c r="Q15" s="44" t="s">
        <v>96</v>
      </c>
      <c r="R15" s="44">
        <v>2328</v>
      </c>
      <c r="S15" s="45">
        <f t="shared" si="2"/>
        <v>-20</v>
      </c>
    </row>
    <row r="16" spans="1:20">
      <c r="A16" s="38" t="s">
        <v>97</v>
      </c>
      <c r="B16" s="47" t="s">
        <v>98</v>
      </c>
      <c r="C16" s="40">
        <v>1625</v>
      </c>
      <c r="D16" s="40">
        <v>20</v>
      </c>
      <c r="E16" s="40">
        <v>5</v>
      </c>
      <c r="F16" s="40">
        <v>49</v>
      </c>
      <c r="G16" s="40">
        <v>2</v>
      </c>
      <c r="H16" s="40">
        <v>3</v>
      </c>
      <c r="I16" s="40">
        <v>2920</v>
      </c>
      <c r="J16" s="40">
        <v>39</v>
      </c>
      <c r="K16" s="40">
        <v>1</v>
      </c>
      <c r="L16" s="41">
        <v>0</v>
      </c>
      <c r="M16" s="42">
        <v>4664</v>
      </c>
      <c r="N16" s="43">
        <f t="shared" si="0"/>
        <v>4664</v>
      </c>
      <c r="O16" s="26" t="b">
        <f t="shared" si="1"/>
        <v>1</v>
      </c>
      <c r="P16" s="44">
        <v>13</v>
      </c>
      <c r="Q16" s="44" t="s">
        <v>24</v>
      </c>
      <c r="R16" s="44">
        <v>1662</v>
      </c>
      <c r="S16" s="45">
        <f t="shared" si="2"/>
        <v>-37</v>
      </c>
    </row>
    <row r="17" spans="1:19">
      <c r="A17" s="38" t="s">
        <v>99</v>
      </c>
      <c r="B17" s="47" t="s">
        <v>100</v>
      </c>
      <c r="C17" s="40">
        <v>11583</v>
      </c>
      <c r="D17" s="40">
        <v>37</v>
      </c>
      <c r="E17" s="40">
        <v>56</v>
      </c>
      <c r="F17" s="40">
        <v>264</v>
      </c>
      <c r="G17" s="40">
        <v>11</v>
      </c>
      <c r="H17" s="40">
        <v>64</v>
      </c>
      <c r="I17" s="40">
        <v>16927</v>
      </c>
      <c r="J17" s="40">
        <v>144</v>
      </c>
      <c r="K17" s="40">
        <v>56</v>
      </c>
      <c r="L17" s="41">
        <v>0</v>
      </c>
      <c r="M17" s="42">
        <v>29142</v>
      </c>
      <c r="N17" s="43">
        <f t="shared" si="0"/>
        <v>29142</v>
      </c>
      <c r="O17" s="26" t="b">
        <f t="shared" si="1"/>
        <v>1</v>
      </c>
      <c r="P17" s="44">
        <v>14</v>
      </c>
      <c r="Q17" s="44" t="s">
        <v>25</v>
      </c>
      <c r="R17" s="44">
        <v>11726</v>
      </c>
      <c r="S17" s="45">
        <f t="shared" si="2"/>
        <v>-143</v>
      </c>
    </row>
    <row r="18" spans="1:19">
      <c r="A18" s="38" t="s">
        <v>101</v>
      </c>
      <c r="B18" s="48" t="s">
        <v>102</v>
      </c>
      <c r="C18" s="49">
        <v>26111</v>
      </c>
      <c r="D18" s="49">
        <v>3265</v>
      </c>
      <c r="E18" s="49">
        <v>2310</v>
      </c>
      <c r="F18" s="49">
        <v>528</v>
      </c>
      <c r="G18" s="49">
        <v>213</v>
      </c>
      <c r="H18" s="49">
        <v>277</v>
      </c>
      <c r="I18" s="49">
        <v>11363</v>
      </c>
      <c r="J18" s="49">
        <v>3394</v>
      </c>
      <c r="K18" s="49">
        <v>233</v>
      </c>
      <c r="L18" s="50">
        <v>1</v>
      </c>
      <c r="M18" s="48">
        <v>47695</v>
      </c>
      <c r="N18" s="43">
        <f t="shared" si="0"/>
        <v>47695</v>
      </c>
      <c r="O18" s="26" t="b">
        <f t="shared" si="1"/>
        <v>1</v>
      </c>
      <c r="P18" s="44">
        <v>15</v>
      </c>
      <c r="Q18" s="44" t="s">
        <v>26</v>
      </c>
      <c r="R18" s="44">
        <v>26841</v>
      </c>
      <c r="S18" s="45">
        <f t="shared" si="2"/>
        <v>-730</v>
      </c>
    </row>
    <row r="19" spans="1:19">
      <c r="A19" s="38" t="s">
        <v>103</v>
      </c>
      <c r="B19" s="47" t="s">
        <v>104</v>
      </c>
      <c r="C19" s="40">
        <v>1485</v>
      </c>
      <c r="D19" s="40">
        <v>20</v>
      </c>
      <c r="E19" s="40">
        <v>5</v>
      </c>
      <c r="F19" s="40">
        <v>26</v>
      </c>
      <c r="G19" s="40">
        <v>0</v>
      </c>
      <c r="H19" s="40">
        <v>11</v>
      </c>
      <c r="I19" s="40">
        <v>2832</v>
      </c>
      <c r="J19" s="40">
        <v>30</v>
      </c>
      <c r="K19" s="40">
        <v>1</v>
      </c>
      <c r="L19" s="41">
        <v>0</v>
      </c>
      <c r="M19" s="42">
        <v>4410</v>
      </c>
      <c r="N19" s="43">
        <f t="shared" si="0"/>
        <v>4410</v>
      </c>
      <c r="O19" s="26" t="b">
        <f t="shared" si="1"/>
        <v>1</v>
      </c>
      <c r="P19" s="44">
        <v>16</v>
      </c>
      <c r="Q19" s="44" t="s">
        <v>105</v>
      </c>
      <c r="R19" s="44">
        <v>1505</v>
      </c>
      <c r="S19" s="45">
        <f t="shared" si="2"/>
        <v>-20</v>
      </c>
    </row>
    <row r="20" spans="1:19">
      <c r="A20" s="38" t="s">
        <v>106</v>
      </c>
      <c r="B20" s="48" t="s">
        <v>107</v>
      </c>
      <c r="C20" s="49">
        <v>71775</v>
      </c>
      <c r="D20" s="49">
        <v>157</v>
      </c>
      <c r="E20" s="49">
        <v>1459</v>
      </c>
      <c r="F20" s="49">
        <v>1189</v>
      </c>
      <c r="G20" s="49">
        <v>16</v>
      </c>
      <c r="H20" s="49">
        <v>552</v>
      </c>
      <c r="I20" s="49">
        <v>36307</v>
      </c>
      <c r="J20" s="49">
        <v>442</v>
      </c>
      <c r="K20" s="49">
        <v>256</v>
      </c>
      <c r="L20" s="50">
        <v>3</v>
      </c>
      <c r="M20" s="48">
        <v>112156</v>
      </c>
      <c r="N20" s="43">
        <f t="shared" si="0"/>
        <v>112156</v>
      </c>
      <c r="O20" s="26" t="b">
        <f t="shared" si="1"/>
        <v>1</v>
      </c>
      <c r="P20" s="44">
        <v>17</v>
      </c>
      <c r="Q20" s="44" t="s">
        <v>28</v>
      </c>
      <c r="R20" s="44">
        <v>72508</v>
      </c>
      <c r="S20" s="45">
        <f t="shared" si="2"/>
        <v>-733</v>
      </c>
    </row>
    <row r="21" spans="1:19" ht="15.75" customHeight="1">
      <c r="A21" s="38" t="s">
        <v>108</v>
      </c>
      <c r="B21" s="47" t="s">
        <v>109</v>
      </c>
      <c r="C21" s="40">
        <v>2828</v>
      </c>
      <c r="D21" s="40">
        <v>17</v>
      </c>
      <c r="E21" s="40">
        <v>18</v>
      </c>
      <c r="F21" s="40">
        <v>52</v>
      </c>
      <c r="G21" s="40">
        <v>3</v>
      </c>
      <c r="H21" s="40">
        <v>15</v>
      </c>
      <c r="I21" s="40">
        <v>3784</v>
      </c>
      <c r="J21" s="40">
        <v>39</v>
      </c>
      <c r="K21" s="40">
        <v>12</v>
      </c>
      <c r="L21" s="41">
        <v>0</v>
      </c>
      <c r="M21" s="42">
        <v>6768</v>
      </c>
      <c r="N21" s="43">
        <f t="shared" si="0"/>
        <v>6768</v>
      </c>
      <c r="O21" s="26" t="b">
        <f t="shared" si="1"/>
        <v>1</v>
      </c>
      <c r="P21" s="44">
        <v>18</v>
      </c>
      <c r="Q21" s="44" t="s">
        <v>29</v>
      </c>
      <c r="R21" s="44">
        <v>2855</v>
      </c>
      <c r="S21" s="45">
        <f t="shared" si="2"/>
        <v>-27</v>
      </c>
    </row>
    <row r="22" spans="1:19" ht="15.75" customHeight="1">
      <c r="A22" s="38" t="s">
        <v>110</v>
      </c>
      <c r="B22" s="47" t="s">
        <v>111</v>
      </c>
      <c r="C22" s="40">
        <v>3409</v>
      </c>
      <c r="D22" s="40">
        <v>32</v>
      </c>
      <c r="E22" s="40">
        <v>20</v>
      </c>
      <c r="F22" s="40">
        <v>183</v>
      </c>
      <c r="G22" s="40">
        <v>10</v>
      </c>
      <c r="H22" s="40">
        <v>28</v>
      </c>
      <c r="I22" s="40">
        <v>7076</v>
      </c>
      <c r="J22" s="40">
        <v>63</v>
      </c>
      <c r="K22" s="40">
        <v>5</v>
      </c>
      <c r="L22" s="41">
        <v>0</v>
      </c>
      <c r="M22" s="42">
        <v>10826</v>
      </c>
      <c r="N22" s="43">
        <f t="shared" si="0"/>
        <v>10826</v>
      </c>
      <c r="O22" s="26" t="b">
        <f t="shared" si="1"/>
        <v>1</v>
      </c>
      <c r="P22" s="44">
        <v>19</v>
      </c>
      <c r="Q22" s="44" t="s">
        <v>112</v>
      </c>
      <c r="R22" s="44">
        <v>3430</v>
      </c>
      <c r="S22" s="45">
        <f t="shared" si="2"/>
        <v>-21</v>
      </c>
    </row>
    <row r="23" spans="1:19" ht="15.75" customHeight="1">
      <c r="A23" s="38" t="s">
        <v>113</v>
      </c>
      <c r="B23" s="48" t="s">
        <v>114</v>
      </c>
      <c r="C23" s="49">
        <v>236235</v>
      </c>
      <c r="D23" s="49">
        <v>1023</v>
      </c>
      <c r="E23" s="49">
        <v>3677</v>
      </c>
      <c r="F23" s="49">
        <v>3124</v>
      </c>
      <c r="G23" s="49">
        <v>39</v>
      </c>
      <c r="H23" s="49">
        <v>1785</v>
      </c>
      <c r="I23" s="49">
        <v>99269</v>
      </c>
      <c r="J23" s="49">
        <v>1372</v>
      </c>
      <c r="K23" s="49">
        <v>270</v>
      </c>
      <c r="L23" s="50">
        <v>1</v>
      </c>
      <c r="M23" s="48">
        <v>346795</v>
      </c>
      <c r="N23" s="43">
        <f t="shared" si="0"/>
        <v>346795</v>
      </c>
      <c r="O23" s="26" t="b">
        <f t="shared" si="1"/>
        <v>1</v>
      </c>
      <c r="P23" s="44">
        <v>20</v>
      </c>
      <c r="Q23" s="44" t="s">
        <v>115</v>
      </c>
      <c r="R23" s="44">
        <v>238525</v>
      </c>
      <c r="S23" s="45">
        <f t="shared" si="2"/>
        <v>-2290</v>
      </c>
    </row>
    <row r="24" spans="1:19" ht="15.75" customHeight="1">
      <c r="A24" s="38" t="s">
        <v>116</v>
      </c>
      <c r="B24" s="47" t="s">
        <v>117</v>
      </c>
      <c r="C24" s="40">
        <v>10892</v>
      </c>
      <c r="D24" s="40">
        <v>42</v>
      </c>
      <c r="E24" s="40">
        <v>112</v>
      </c>
      <c r="F24" s="40">
        <v>304</v>
      </c>
      <c r="G24" s="40">
        <v>5</v>
      </c>
      <c r="H24" s="40">
        <v>47</v>
      </c>
      <c r="I24" s="40">
        <v>5351</v>
      </c>
      <c r="J24" s="40">
        <v>60</v>
      </c>
      <c r="K24" s="40">
        <v>7</v>
      </c>
      <c r="L24" s="41">
        <v>0</v>
      </c>
      <c r="M24" s="42">
        <v>16820</v>
      </c>
      <c r="N24" s="43">
        <f t="shared" si="0"/>
        <v>16820</v>
      </c>
      <c r="O24" s="26" t="b">
        <f t="shared" si="1"/>
        <v>1</v>
      </c>
      <c r="P24" s="44">
        <v>21</v>
      </c>
      <c r="Q24" s="44" t="s">
        <v>118</v>
      </c>
      <c r="R24" s="44">
        <v>10972</v>
      </c>
      <c r="S24" s="45">
        <f t="shared" si="2"/>
        <v>-80</v>
      </c>
    </row>
    <row r="25" spans="1:19" ht="15.75" customHeight="1">
      <c r="A25" s="38" t="s">
        <v>119</v>
      </c>
      <c r="B25" s="47" t="s">
        <v>120</v>
      </c>
      <c r="C25" s="40">
        <v>1509</v>
      </c>
      <c r="D25" s="40">
        <v>19</v>
      </c>
      <c r="E25" s="40">
        <v>4</v>
      </c>
      <c r="F25" s="40">
        <v>35</v>
      </c>
      <c r="G25" s="40">
        <v>4</v>
      </c>
      <c r="H25" s="40">
        <v>0</v>
      </c>
      <c r="I25" s="40">
        <v>2643</v>
      </c>
      <c r="J25" s="40">
        <v>57</v>
      </c>
      <c r="K25" s="40">
        <v>2</v>
      </c>
      <c r="L25" s="41">
        <v>0</v>
      </c>
      <c r="M25" s="42">
        <v>4273</v>
      </c>
      <c r="N25" s="43">
        <f t="shared" si="0"/>
        <v>4273</v>
      </c>
      <c r="O25" s="26" t="b">
        <f t="shared" si="1"/>
        <v>1</v>
      </c>
      <c r="P25" s="44">
        <v>22</v>
      </c>
      <c r="Q25" s="44" t="s">
        <v>33</v>
      </c>
      <c r="R25" s="44">
        <v>1533</v>
      </c>
      <c r="S25" s="45">
        <f t="shared" si="2"/>
        <v>-24</v>
      </c>
    </row>
    <row r="26" spans="1:19" ht="15.75" customHeight="1">
      <c r="A26" s="38" t="s">
        <v>121</v>
      </c>
      <c r="B26" s="47" t="s">
        <v>122</v>
      </c>
      <c r="C26" s="40">
        <v>9670</v>
      </c>
      <c r="D26" s="40">
        <v>28</v>
      </c>
      <c r="E26" s="40">
        <v>55</v>
      </c>
      <c r="F26" s="40">
        <v>551</v>
      </c>
      <c r="G26" s="40">
        <v>2</v>
      </c>
      <c r="H26" s="40">
        <v>110</v>
      </c>
      <c r="I26" s="40">
        <v>12985</v>
      </c>
      <c r="J26" s="40">
        <v>164</v>
      </c>
      <c r="K26" s="40">
        <v>31</v>
      </c>
      <c r="L26" s="41">
        <v>1</v>
      </c>
      <c r="M26" s="42">
        <v>23597</v>
      </c>
      <c r="N26" s="43">
        <f t="shared" si="0"/>
        <v>23597</v>
      </c>
      <c r="O26" s="26" t="b">
        <f t="shared" si="1"/>
        <v>1</v>
      </c>
      <c r="P26" s="44">
        <v>23</v>
      </c>
      <c r="Q26" s="44" t="s">
        <v>123</v>
      </c>
      <c r="R26" s="44">
        <v>14713</v>
      </c>
      <c r="S26" s="45">
        <f t="shared" si="2"/>
        <v>-5043</v>
      </c>
    </row>
    <row r="27" spans="1:19" ht="15.75" customHeight="1">
      <c r="A27" s="38" t="s">
        <v>124</v>
      </c>
      <c r="B27" s="47" t="s">
        <v>125</v>
      </c>
      <c r="C27" s="40">
        <v>4810</v>
      </c>
      <c r="D27" s="40">
        <v>0</v>
      </c>
      <c r="E27" s="40">
        <v>16</v>
      </c>
      <c r="F27" s="40">
        <v>134</v>
      </c>
      <c r="G27" s="40">
        <v>0</v>
      </c>
      <c r="H27" s="40">
        <v>24</v>
      </c>
      <c r="I27" s="40">
        <v>7671</v>
      </c>
      <c r="J27" s="40">
        <v>0</v>
      </c>
      <c r="K27" s="40">
        <v>3</v>
      </c>
      <c r="L27" s="41">
        <v>0</v>
      </c>
      <c r="M27" s="42">
        <v>12658</v>
      </c>
      <c r="N27" s="43">
        <f t="shared" si="0"/>
        <v>12658</v>
      </c>
      <c r="O27" s="26" t="b">
        <f t="shared" si="1"/>
        <v>1</v>
      </c>
      <c r="P27" s="51"/>
      <c r="Q27" s="51"/>
      <c r="R27" s="51"/>
      <c r="S27" s="45">
        <f t="shared" si="2"/>
        <v>4810</v>
      </c>
    </row>
    <row r="28" spans="1:19" ht="15.75" customHeight="1">
      <c r="A28" s="38" t="s">
        <v>126</v>
      </c>
      <c r="B28" s="47" t="s">
        <v>127</v>
      </c>
      <c r="C28" s="40">
        <v>1302</v>
      </c>
      <c r="D28" s="40">
        <v>17</v>
      </c>
      <c r="E28" s="40">
        <v>7</v>
      </c>
      <c r="F28" s="40">
        <v>54</v>
      </c>
      <c r="G28" s="40">
        <v>0</v>
      </c>
      <c r="H28" s="40">
        <v>9</v>
      </c>
      <c r="I28" s="40">
        <v>2735</v>
      </c>
      <c r="J28" s="40">
        <v>29</v>
      </c>
      <c r="K28" s="40">
        <v>2</v>
      </c>
      <c r="L28" s="41">
        <v>0</v>
      </c>
      <c r="M28" s="42">
        <v>4155</v>
      </c>
      <c r="N28" s="43">
        <f t="shared" si="0"/>
        <v>4155</v>
      </c>
      <c r="O28" s="26" t="b">
        <f t="shared" si="1"/>
        <v>1</v>
      </c>
      <c r="P28" s="44">
        <v>24</v>
      </c>
      <c r="Q28" s="44" t="s">
        <v>35</v>
      </c>
      <c r="R28" s="44">
        <v>1316</v>
      </c>
      <c r="S28" s="45">
        <f t="shared" si="2"/>
        <v>-14</v>
      </c>
    </row>
    <row r="29" spans="1:19" ht="15.75" customHeight="1">
      <c r="A29" s="38" t="s">
        <v>128</v>
      </c>
      <c r="B29" s="47" t="s">
        <v>129</v>
      </c>
      <c r="C29" s="40">
        <v>6716</v>
      </c>
      <c r="D29" s="40">
        <v>22</v>
      </c>
      <c r="E29" s="40">
        <v>11</v>
      </c>
      <c r="F29" s="40">
        <v>113</v>
      </c>
      <c r="G29" s="40">
        <v>8</v>
      </c>
      <c r="H29" s="40">
        <v>22</v>
      </c>
      <c r="I29" s="40">
        <v>6055</v>
      </c>
      <c r="J29" s="40">
        <v>65</v>
      </c>
      <c r="K29" s="40">
        <v>13</v>
      </c>
      <c r="L29" s="41">
        <v>0</v>
      </c>
      <c r="M29" s="42">
        <v>13025</v>
      </c>
      <c r="N29" s="43">
        <f t="shared" si="0"/>
        <v>13025</v>
      </c>
      <c r="O29" s="26" t="b">
        <f t="shared" si="1"/>
        <v>1</v>
      </c>
      <c r="P29" s="44">
        <v>25</v>
      </c>
      <c r="Q29" s="44" t="s">
        <v>130</v>
      </c>
      <c r="R29" s="44">
        <v>6819</v>
      </c>
      <c r="S29" s="45">
        <f t="shared" si="2"/>
        <v>-103</v>
      </c>
    </row>
    <row r="30" spans="1:19" ht="15.75" customHeight="1">
      <c r="A30" s="38" t="s">
        <v>131</v>
      </c>
      <c r="B30" s="47" t="s">
        <v>132</v>
      </c>
      <c r="C30" s="40">
        <v>4014</v>
      </c>
      <c r="D30" s="40">
        <v>7</v>
      </c>
      <c r="E30" s="40">
        <v>18</v>
      </c>
      <c r="F30" s="40">
        <v>194</v>
      </c>
      <c r="G30" s="40">
        <v>2</v>
      </c>
      <c r="H30" s="40">
        <v>33</v>
      </c>
      <c r="I30" s="40">
        <v>6076</v>
      </c>
      <c r="J30" s="40">
        <v>30</v>
      </c>
      <c r="K30" s="40">
        <v>4</v>
      </c>
      <c r="L30" s="41">
        <v>0</v>
      </c>
      <c r="M30" s="42">
        <v>10378</v>
      </c>
      <c r="N30" s="43">
        <f t="shared" si="0"/>
        <v>10378</v>
      </c>
      <c r="O30" s="26" t="b">
        <f t="shared" si="1"/>
        <v>1</v>
      </c>
      <c r="P30" s="44">
        <v>26</v>
      </c>
      <c r="Q30" s="44" t="s">
        <v>36</v>
      </c>
      <c r="R30" s="44">
        <v>4084</v>
      </c>
      <c r="S30" s="45">
        <f t="shared" si="2"/>
        <v>-70</v>
      </c>
    </row>
    <row r="31" spans="1:19" ht="15.75" customHeight="1">
      <c r="A31" s="38" t="s">
        <v>133</v>
      </c>
      <c r="B31" s="48" t="s">
        <v>134</v>
      </c>
      <c r="C31" s="49">
        <v>44725</v>
      </c>
      <c r="D31" s="49">
        <v>123</v>
      </c>
      <c r="E31" s="49">
        <v>471</v>
      </c>
      <c r="F31" s="49">
        <v>906</v>
      </c>
      <c r="G31" s="49">
        <v>22</v>
      </c>
      <c r="H31" s="49">
        <v>276</v>
      </c>
      <c r="I31" s="49">
        <v>20377</v>
      </c>
      <c r="J31" s="49">
        <v>271</v>
      </c>
      <c r="K31" s="49">
        <v>82</v>
      </c>
      <c r="L31" s="50">
        <v>4</v>
      </c>
      <c r="M31" s="48">
        <v>67257</v>
      </c>
      <c r="N31" s="43">
        <f t="shared" si="0"/>
        <v>67257</v>
      </c>
      <c r="O31" s="26" t="b">
        <f t="shared" si="1"/>
        <v>1</v>
      </c>
      <c r="P31" s="44">
        <v>27</v>
      </c>
      <c r="Q31" s="44" t="s">
        <v>37</v>
      </c>
      <c r="R31" s="44">
        <v>45267</v>
      </c>
      <c r="S31" s="45">
        <f t="shared" si="2"/>
        <v>-542</v>
      </c>
    </row>
    <row r="32" spans="1:19" ht="15.75" customHeight="1">
      <c r="A32" s="38" t="s">
        <v>135</v>
      </c>
      <c r="B32" s="47" t="s">
        <v>136</v>
      </c>
      <c r="C32" s="40">
        <v>9273</v>
      </c>
      <c r="D32" s="40">
        <v>31</v>
      </c>
      <c r="E32" s="40">
        <v>53</v>
      </c>
      <c r="F32" s="40">
        <v>167</v>
      </c>
      <c r="G32" s="40">
        <v>4</v>
      </c>
      <c r="H32" s="40">
        <v>92</v>
      </c>
      <c r="I32" s="40">
        <v>11267</v>
      </c>
      <c r="J32" s="40">
        <v>86</v>
      </c>
      <c r="K32" s="40">
        <v>27</v>
      </c>
      <c r="L32" s="41">
        <v>0</v>
      </c>
      <c r="M32" s="42">
        <v>21000</v>
      </c>
      <c r="N32" s="43">
        <f t="shared" si="0"/>
        <v>21000</v>
      </c>
      <c r="O32" s="26" t="b">
        <f t="shared" si="1"/>
        <v>1</v>
      </c>
      <c r="P32" s="44">
        <v>28</v>
      </c>
      <c r="Q32" s="44" t="s">
        <v>38</v>
      </c>
      <c r="R32" s="44">
        <v>9271</v>
      </c>
      <c r="S32" s="45">
        <f t="shared" si="2"/>
        <v>2</v>
      </c>
    </row>
    <row r="33" spans="1:19" ht="15.75" customHeight="1">
      <c r="A33" s="38" t="s">
        <v>137</v>
      </c>
      <c r="B33" s="47" t="s">
        <v>138</v>
      </c>
      <c r="C33" s="40">
        <v>1792</v>
      </c>
      <c r="D33" s="40">
        <v>24</v>
      </c>
      <c r="E33" s="40">
        <v>12</v>
      </c>
      <c r="F33" s="40">
        <v>83</v>
      </c>
      <c r="G33" s="40">
        <v>1</v>
      </c>
      <c r="H33" s="40">
        <v>1</v>
      </c>
      <c r="I33" s="40">
        <v>4675</v>
      </c>
      <c r="J33" s="40">
        <v>51</v>
      </c>
      <c r="K33" s="40">
        <v>3</v>
      </c>
      <c r="L33" s="41">
        <v>0</v>
      </c>
      <c r="M33" s="42">
        <v>6642</v>
      </c>
      <c r="N33" s="43">
        <f t="shared" si="0"/>
        <v>6642</v>
      </c>
      <c r="O33" s="26" t="b">
        <f t="shared" si="1"/>
        <v>1</v>
      </c>
      <c r="P33" s="44">
        <v>29</v>
      </c>
      <c r="Q33" s="44" t="s">
        <v>139</v>
      </c>
      <c r="R33" s="44">
        <v>1800</v>
      </c>
      <c r="S33" s="45">
        <f t="shared" si="2"/>
        <v>-8</v>
      </c>
    </row>
    <row r="34" spans="1:19" ht="15.75" customHeight="1">
      <c r="A34" s="38" t="s">
        <v>140</v>
      </c>
      <c r="B34" s="47" t="s">
        <v>141</v>
      </c>
      <c r="C34" s="40">
        <v>5107</v>
      </c>
      <c r="D34" s="40">
        <v>36</v>
      </c>
      <c r="E34" s="40">
        <v>29</v>
      </c>
      <c r="F34" s="40">
        <v>155</v>
      </c>
      <c r="G34" s="40">
        <v>2</v>
      </c>
      <c r="H34" s="40">
        <v>18</v>
      </c>
      <c r="I34" s="40">
        <v>10015</v>
      </c>
      <c r="J34" s="40">
        <v>162</v>
      </c>
      <c r="K34" s="40">
        <v>13</v>
      </c>
      <c r="L34" s="41">
        <v>0</v>
      </c>
      <c r="M34" s="42">
        <v>15537</v>
      </c>
      <c r="N34" s="43">
        <f t="shared" si="0"/>
        <v>15537</v>
      </c>
      <c r="O34" s="26" t="b">
        <f t="shared" si="1"/>
        <v>1</v>
      </c>
      <c r="P34" s="44">
        <v>30</v>
      </c>
      <c r="Q34" s="44" t="s">
        <v>40</v>
      </c>
      <c r="R34" s="44">
        <v>5148</v>
      </c>
      <c r="S34" s="45">
        <f t="shared" si="2"/>
        <v>-41</v>
      </c>
    </row>
    <row r="35" spans="1:19" ht="15.75" customHeight="1">
      <c r="A35" s="38" t="s">
        <v>142</v>
      </c>
      <c r="B35" s="47" t="s">
        <v>143</v>
      </c>
      <c r="C35" s="40">
        <v>12848</v>
      </c>
      <c r="D35" s="40">
        <v>51</v>
      </c>
      <c r="E35" s="40">
        <v>54</v>
      </c>
      <c r="F35" s="40">
        <v>512</v>
      </c>
      <c r="G35" s="40">
        <v>8</v>
      </c>
      <c r="H35" s="40">
        <v>72</v>
      </c>
      <c r="I35" s="40">
        <v>13350</v>
      </c>
      <c r="J35" s="40">
        <v>103</v>
      </c>
      <c r="K35" s="40">
        <v>31</v>
      </c>
      <c r="L35" s="41">
        <v>1</v>
      </c>
      <c r="M35" s="42">
        <v>27030</v>
      </c>
      <c r="N35" s="43">
        <f t="shared" si="0"/>
        <v>27030</v>
      </c>
      <c r="O35" s="26" t="b">
        <f t="shared" si="1"/>
        <v>1</v>
      </c>
      <c r="P35" s="44">
        <v>31</v>
      </c>
      <c r="Q35" s="44" t="s">
        <v>144</v>
      </c>
      <c r="R35" s="44">
        <v>16474</v>
      </c>
      <c r="S35" s="45">
        <f t="shared" si="2"/>
        <v>-3626</v>
      </c>
    </row>
    <row r="36" spans="1:19" ht="15.75" customHeight="1">
      <c r="A36" s="38"/>
      <c r="B36" s="52" t="s">
        <v>145</v>
      </c>
      <c r="C36" s="53">
        <v>402</v>
      </c>
      <c r="D36" s="40"/>
      <c r="E36" s="40"/>
      <c r="F36" s="40"/>
      <c r="G36" s="40"/>
      <c r="H36" s="40"/>
      <c r="I36" s="40"/>
      <c r="J36" s="40"/>
      <c r="K36" s="40"/>
      <c r="L36" s="41"/>
      <c r="M36" s="53">
        <v>402</v>
      </c>
      <c r="N36" s="43"/>
      <c r="O36" s="26"/>
      <c r="P36" s="51">
        <v>6</v>
      </c>
      <c r="Q36" s="51" t="s">
        <v>17</v>
      </c>
      <c r="R36" s="51">
        <v>417</v>
      </c>
      <c r="S36" s="54">
        <f t="shared" si="2"/>
        <v>-15</v>
      </c>
    </row>
    <row r="37" spans="1:19" ht="15.75" customHeight="1">
      <c r="A37" s="38"/>
      <c r="B37" s="52" t="s">
        <v>146</v>
      </c>
      <c r="C37" s="53">
        <v>1005</v>
      </c>
      <c r="D37" s="40"/>
      <c r="E37" s="40"/>
      <c r="F37" s="40"/>
      <c r="G37" s="40"/>
      <c r="H37" s="40"/>
      <c r="I37" s="40"/>
      <c r="J37" s="40"/>
      <c r="K37" s="40"/>
      <c r="L37" s="41"/>
      <c r="M37" s="53">
        <v>1005</v>
      </c>
      <c r="N37" s="43"/>
      <c r="O37" s="26"/>
      <c r="P37" s="51">
        <v>34</v>
      </c>
      <c r="Q37" s="51" t="s">
        <v>43</v>
      </c>
      <c r="R37" s="51">
        <v>1043</v>
      </c>
      <c r="S37" s="54">
        <f t="shared" si="2"/>
        <v>-38</v>
      </c>
    </row>
    <row r="38" spans="1:19" ht="15.75" customHeight="1">
      <c r="A38" s="38"/>
      <c r="B38" s="52" t="s">
        <v>147</v>
      </c>
      <c r="C38" s="53">
        <v>1894</v>
      </c>
      <c r="D38" s="40"/>
      <c r="E38" s="40"/>
      <c r="F38" s="40"/>
      <c r="G38" s="40"/>
      <c r="H38" s="40"/>
      <c r="I38" s="40"/>
      <c r="J38" s="40"/>
      <c r="K38" s="40"/>
      <c r="L38" s="41"/>
      <c r="M38" s="53">
        <v>1894</v>
      </c>
      <c r="N38" s="43"/>
      <c r="O38" s="26"/>
      <c r="P38" s="51">
        <v>40</v>
      </c>
      <c r="Q38" s="51" t="s">
        <v>49</v>
      </c>
      <c r="R38" s="51">
        <v>1976</v>
      </c>
      <c r="S38" s="54">
        <f t="shared" si="2"/>
        <v>-82</v>
      </c>
    </row>
    <row r="39" spans="1:19" ht="15.75" customHeight="1">
      <c r="A39" s="38" t="s">
        <v>148</v>
      </c>
      <c r="B39" s="47" t="s">
        <v>149</v>
      </c>
      <c r="C39" s="40">
        <v>9249</v>
      </c>
      <c r="D39" s="40">
        <v>63</v>
      </c>
      <c r="E39" s="40">
        <v>38</v>
      </c>
      <c r="F39" s="40">
        <v>205</v>
      </c>
      <c r="G39" s="40">
        <v>11</v>
      </c>
      <c r="H39" s="40">
        <v>42</v>
      </c>
      <c r="I39" s="40">
        <v>10471</v>
      </c>
      <c r="J39" s="40">
        <v>157</v>
      </c>
      <c r="K39" s="40">
        <v>24</v>
      </c>
      <c r="L39" s="41">
        <v>0</v>
      </c>
      <c r="M39" s="42">
        <v>20260</v>
      </c>
      <c r="N39" s="43">
        <f t="shared" ref="N39:N40" si="3">SUM(C39:L39)</f>
        <v>20260</v>
      </c>
      <c r="O39" s="26" t="b">
        <f t="shared" ref="O39:O40" si="4">N39=M39</f>
        <v>1</v>
      </c>
      <c r="P39" s="44">
        <v>32</v>
      </c>
      <c r="Q39" s="44" t="s">
        <v>150</v>
      </c>
      <c r="R39" s="44">
        <v>8332</v>
      </c>
      <c r="S39" s="45">
        <f t="shared" si="2"/>
        <v>917</v>
      </c>
    </row>
    <row r="40" spans="1:19" ht="15.75" customHeight="1">
      <c r="A40" s="38" t="s">
        <v>151</v>
      </c>
      <c r="B40" s="47" t="s">
        <v>152</v>
      </c>
      <c r="C40" s="40">
        <v>9111</v>
      </c>
      <c r="D40" s="40">
        <v>48</v>
      </c>
      <c r="E40" s="40">
        <v>61</v>
      </c>
      <c r="F40" s="40">
        <v>610</v>
      </c>
      <c r="G40" s="40">
        <v>7</v>
      </c>
      <c r="H40" s="40">
        <v>45</v>
      </c>
      <c r="I40" s="40">
        <v>14120</v>
      </c>
      <c r="J40" s="40">
        <v>160</v>
      </c>
      <c r="K40" s="40">
        <v>30</v>
      </c>
      <c r="L40" s="41">
        <v>0</v>
      </c>
      <c r="M40" s="42">
        <v>24192</v>
      </c>
      <c r="N40" s="43">
        <f t="shared" si="3"/>
        <v>24192</v>
      </c>
      <c r="O40" s="26" t="b">
        <f t="shared" si="4"/>
        <v>1</v>
      </c>
      <c r="P40" s="44">
        <v>33</v>
      </c>
      <c r="Q40" s="44" t="s">
        <v>42</v>
      </c>
      <c r="R40" s="44">
        <v>9523</v>
      </c>
      <c r="S40" s="45">
        <f t="shared" si="2"/>
        <v>-412</v>
      </c>
    </row>
    <row r="41" spans="1:19" ht="15.75" customHeight="1">
      <c r="A41" s="38"/>
      <c r="B41" s="47" t="s">
        <v>153</v>
      </c>
      <c r="C41" s="40">
        <v>280</v>
      </c>
      <c r="D41" s="40"/>
      <c r="E41" s="40"/>
      <c r="F41" s="40"/>
      <c r="G41" s="40"/>
      <c r="H41" s="40"/>
      <c r="I41" s="40"/>
      <c r="J41" s="40"/>
      <c r="K41" s="40"/>
      <c r="L41" s="41"/>
      <c r="M41" s="42">
        <v>280</v>
      </c>
      <c r="N41" s="43"/>
      <c r="O41" s="26"/>
      <c r="P41" s="51">
        <v>45</v>
      </c>
      <c r="Q41" s="51" t="s">
        <v>154</v>
      </c>
      <c r="R41" s="44">
        <v>280</v>
      </c>
      <c r="S41" s="54">
        <f t="shared" si="2"/>
        <v>0</v>
      </c>
    </row>
    <row r="42" spans="1:19" ht="15.75" customHeight="1">
      <c r="A42" s="38" t="s">
        <v>155</v>
      </c>
      <c r="B42" s="47" t="s">
        <v>156</v>
      </c>
      <c r="C42" s="40">
        <v>5847</v>
      </c>
      <c r="D42" s="40">
        <v>11</v>
      </c>
      <c r="E42" s="40">
        <v>52</v>
      </c>
      <c r="F42" s="40">
        <v>96</v>
      </c>
      <c r="G42" s="40">
        <v>1</v>
      </c>
      <c r="H42" s="40">
        <v>61</v>
      </c>
      <c r="I42" s="40">
        <v>7492</v>
      </c>
      <c r="J42" s="40">
        <v>41</v>
      </c>
      <c r="K42" s="40">
        <v>6</v>
      </c>
      <c r="L42" s="41">
        <v>0</v>
      </c>
      <c r="M42" s="42">
        <v>13607</v>
      </c>
      <c r="N42" s="43">
        <f t="shared" ref="N42:N49" si="5">SUM(C42:L42)</f>
        <v>13607</v>
      </c>
      <c r="O42" s="26" t="b">
        <f t="shared" ref="O42:O49" si="6">N42=M42</f>
        <v>1</v>
      </c>
      <c r="P42" s="44">
        <v>35</v>
      </c>
      <c r="Q42" s="44" t="s">
        <v>44</v>
      </c>
      <c r="R42" s="44">
        <v>5854</v>
      </c>
      <c r="S42" s="45">
        <f t="shared" si="2"/>
        <v>-7</v>
      </c>
    </row>
    <row r="43" spans="1:19" ht="15.75" customHeight="1">
      <c r="A43" s="38" t="s">
        <v>157</v>
      </c>
      <c r="B43" s="47" t="s">
        <v>158</v>
      </c>
      <c r="C43" s="40">
        <v>840</v>
      </c>
      <c r="D43" s="40">
        <v>8</v>
      </c>
      <c r="E43" s="40">
        <v>7</v>
      </c>
      <c r="F43" s="40">
        <v>28</v>
      </c>
      <c r="G43" s="40">
        <v>2</v>
      </c>
      <c r="H43" s="40">
        <v>8</v>
      </c>
      <c r="I43" s="40">
        <v>967</v>
      </c>
      <c r="J43" s="40">
        <v>22</v>
      </c>
      <c r="K43" s="40">
        <v>0</v>
      </c>
      <c r="L43" s="41">
        <v>0</v>
      </c>
      <c r="M43" s="42">
        <v>1882</v>
      </c>
      <c r="N43" s="43">
        <f t="shared" si="5"/>
        <v>1882</v>
      </c>
      <c r="O43" s="26" t="b">
        <f t="shared" si="6"/>
        <v>1</v>
      </c>
      <c r="P43" s="44">
        <v>36</v>
      </c>
      <c r="Q43" s="44" t="s">
        <v>45</v>
      </c>
      <c r="R43" s="44">
        <v>837</v>
      </c>
      <c r="S43" s="45">
        <f t="shared" si="2"/>
        <v>3</v>
      </c>
    </row>
    <row r="44" spans="1:19" ht="15.75" customHeight="1">
      <c r="A44" s="38" t="s">
        <v>159</v>
      </c>
      <c r="B44" s="47" t="s">
        <v>160</v>
      </c>
      <c r="C44" s="40">
        <v>15711</v>
      </c>
      <c r="D44" s="40">
        <v>73</v>
      </c>
      <c r="E44" s="40">
        <v>106</v>
      </c>
      <c r="F44" s="40">
        <v>472</v>
      </c>
      <c r="G44" s="40">
        <v>4</v>
      </c>
      <c r="H44" s="40">
        <v>54</v>
      </c>
      <c r="I44" s="40">
        <v>11859</v>
      </c>
      <c r="J44" s="40">
        <v>135</v>
      </c>
      <c r="K44" s="40">
        <v>9</v>
      </c>
      <c r="L44" s="41">
        <v>1</v>
      </c>
      <c r="M44" s="42">
        <v>28424</v>
      </c>
      <c r="N44" s="43">
        <f t="shared" si="5"/>
        <v>28424</v>
      </c>
      <c r="O44" s="26" t="b">
        <f t="shared" si="6"/>
        <v>1</v>
      </c>
      <c r="P44" s="44">
        <v>37</v>
      </c>
      <c r="Q44" s="44" t="s">
        <v>46</v>
      </c>
      <c r="R44" s="44">
        <v>16010</v>
      </c>
      <c r="S44" s="45">
        <f t="shared" si="2"/>
        <v>-299</v>
      </c>
    </row>
    <row r="45" spans="1:19" ht="15.75" customHeight="1">
      <c r="A45" s="38" t="s">
        <v>161</v>
      </c>
      <c r="B45" s="47" t="s">
        <v>162</v>
      </c>
      <c r="C45" s="40">
        <v>1171</v>
      </c>
      <c r="D45" s="40">
        <v>25</v>
      </c>
      <c r="E45" s="40">
        <v>11</v>
      </c>
      <c r="F45" s="40">
        <v>29</v>
      </c>
      <c r="G45" s="40">
        <v>2</v>
      </c>
      <c r="H45" s="40">
        <v>7</v>
      </c>
      <c r="I45" s="40">
        <v>1562</v>
      </c>
      <c r="J45" s="40">
        <v>30</v>
      </c>
      <c r="K45" s="40">
        <v>5</v>
      </c>
      <c r="L45" s="41">
        <v>0</v>
      </c>
      <c r="M45" s="42">
        <v>2842</v>
      </c>
      <c r="N45" s="43">
        <f t="shared" si="5"/>
        <v>2842</v>
      </c>
      <c r="O45" s="26" t="b">
        <f t="shared" si="6"/>
        <v>1</v>
      </c>
      <c r="P45" s="44">
        <v>38</v>
      </c>
      <c r="Q45" s="44" t="s">
        <v>47</v>
      </c>
      <c r="R45" s="44">
        <v>1185</v>
      </c>
      <c r="S45" s="45">
        <f t="shared" si="2"/>
        <v>-14</v>
      </c>
    </row>
    <row r="46" spans="1:19" ht="15.75" customHeight="1">
      <c r="A46" s="38" t="s">
        <v>163</v>
      </c>
      <c r="B46" s="47" t="s">
        <v>164</v>
      </c>
      <c r="C46" s="40">
        <v>3204</v>
      </c>
      <c r="D46" s="40">
        <v>16</v>
      </c>
      <c r="E46" s="40">
        <v>5</v>
      </c>
      <c r="F46" s="40">
        <v>48</v>
      </c>
      <c r="G46" s="40">
        <v>1</v>
      </c>
      <c r="H46" s="40">
        <v>39</v>
      </c>
      <c r="I46" s="40">
        <v>4649</v>
      </c>
      <c r="J46" s="40">
        <v>46</v>
      </c>
      <c r="K46" s="40">
        <v>2</v>
      </c>
      <c r="L46" s="41">
        <v>1</v>
      </c>
      <c r="M46" s="42">
        <v>8011</v>
      </c>
      <c r="N46" s="43">
        <f t="shared" si="5"/>
        <v>8011</v>
      </c>
      <c r="O46" s="26" t="b">
        <f t="shared" si="6"/>
        <v>1</v>
      </c>
      <c r="P46" s="44">
        <v>39</v>
      </c>
      <c r="Q46" s="44" t="s">
        <v>48</v>
      </c>
      <c r="R46" s="44">
        <v>3213</v>
      </c>
      <c r="S46" s="45">
        <f t="shared" si="2"/>
        <v>-9</v>
      </c>
    </row>
    <row r="47" spans="1:19" ht="15.75" customHeight="1">
      <c r="A47" s="38" t="s">
        <v>165</v>
      </c>
      <c r="B47" s="47" t="s">
        <v>166</v>
      </c>
      <c r="C47" s="40">
        <v>8356</v>
      </c>
      <c r="D47" s="40">
        <v>5</v>
      </c>
      <c r="E47" s="40">
        <v>41</v>
      </c>
      <c r="F47" s="40">
        <v>383</v>
      </c>
      <c r="G47" s="40">
        <v>7</v>
      </c>
      <c r="H47" s="40">
        <v>101</v>
      </c>
      <c r="I47" s="40">
        <v>5430</v>
      </c>
      <c r="J47" s="40">
        <v>34</v>
      </c>
      <c r="K47" s="40">
        <v>2</v>
      </c>
      <c r="L47" s="41">
        <v>0</v>
      </c>
      <c r="M47" s="42">
        <v>14359</v>
      </c>
      <c r="N47" s="43">
        <f t="shared" si="5"/>
        <v>14359</v>
      </c>
      <c r="O47" s="26" t="b">
        <f t="shared" si="6"/>
        <v>1</v>
      </c>
      <c r="P47" s="44">
        <v>41</v>
      </c>
      <c r="Q47" s="44" t="s">
        <v>50</v>
      </c>
      <c r="R47" s="44">
        <v>8398</v>
      </c>
      <c r="S47" s="45">
        <f t="shared" si="2"/>
        <v>-42</v>
      </c>
    </row>
    <row r="48" spans="1:19" ht="15.75" customHeight="1">
      <c r="A48" s="38" t="s">
        <v>167</v>
      </c>
      <c r="B48" s="47" t="s">
        <v>168</v>
      </c>
      <c r="C48" s="40">
        <v>10949</v>
      </c>
      <c r="D48" s="40">
        <v>29</v>
      </c>
      <c r="E48" s="40">
        <v>67</v>
      </c>
      <c r="F48" s="40">
        <v>409</v>
      </c>
      <c r="G48" s="40">
        <v>11</v>
      </c>
      <c r="H48" s="40">
        <v>103</v>
      </c>
      <c r="I48" s="40">
        <v>14387</v>
      </c>
      <c r="J48" s="40">
        <v>100</v>
      </c>
      <c r="K48" s="40">
        <v>22</v>
      </c>
      <c r="L48" s="41">
        <v>3</v>
      </c>
      <c r="M48" s="42">
        <v>26080</v>
      </c>
      <c r="N48" s="43">
        <f t="shared" si="5"/>
        <v>26080</v>
      </c>
      <c r="O48" s="26" t="b">
        <f t="shared" si="6"/>
        <v>1</v>
      </c>
      <c r="P48" s="44">
        <v>42</v>
      </c>
      <c r="Q48" s="44" t="s">
        <v>51</v>
      </c>
      <c r="R48" s="44">
        <v>11088</v>
      </c>
      <c r="S48" s="45">
        <f t="shared" si="2"/>
        <v>-139</v>
      </c>
    </row>
    <row r="49" spans="1:19" ht="15.75" customHeight="1">
      <c r="A49" s="38" t="s">
        <v>169</v>
      </c>
      <c r="B49" s="47" t="s">
        <v>170</v>
      </c>
      <c r="C49" s="40">
        <v>1140</v>
      </c>
      <c r="D49" s="40">
        <v>7</v>
      </c>
      <c r="E49" s="40">
        <v>4</v>
      </c>
      <c r="F49" s="40">
        <v>197</v>
      </c>
      <c r="G49" s="40">
        <v>0</v>
      </c>
      <c r="H49" s="40">
        <v>2</v>
      </c>
      <c r="I49" s="40">
        <v>2039</v>
      </c>
      <c r="J49" s="40">
        <v>11</v>
      </c>
      <c r="K49" s="40">
        <v>5</v>
      </c>
      <c r="L49" s="41">
        <v>0</v>
      </c>
      <c r="M49" s="42">
        <v>3405</v>
      </c>
      <c r="N49" s="43">
        <f t="shared" si="5"/>
        <v>3405</v>
      </c>
      <c r="O49" s="26" t="b">
        <f t="shared" si="6"/>
        <v>1</v>
      </c>
      <c r="P49" s="44">
        <v>43</v>
      </c>
      <c r="Q49" s="44" t="s">
        <v>52</v>
      </c>
      <c r="R49" s="44">
        <v>1126</v>
      </c>
      <c r="S49" s="45">
        <f t="shared" si="2"/>
        <v>14</v>
      </c>
    </row>
    <row r="50" spans="1:19" ht="15.75" customHeight="1">
      <c r="A50" s="38" t="s">
        <v>171</v>
      </c>
      <c r="B50" s="55" t="s">
        <v>172</v>
      </c>
      <c r="C50" s="40">
        <v>6259</v>
      </c>
      <c r="D50" s="40">
        <v>16</v>
      </c>
      <c r="E50" s="40">
        <v>35</v>
      </c>
      <c r="F50" s="40">
        <v>183</v>
      </c>
      <c r="G50" s="40">
        <v>2</v>
      </c>
      <c r="H50" s="40">
        <v>70</v>
      </c>
      <c r="I50" s="40">
        <v>4449</v>
      </c>
      <c r="J50" s="40">
        <v>32</v>
      </c>
      <c r="K50" s="40">
        <v>10</v>
      </c>
      <c r="L50" s="41">
        <v>0</v>
      </c>
      <c r="M50" s="42">
        <v>11056</v>
      </c>
      <c r="N50" s="26"/>
      <c r="O50" s="26"/>
      <c r="P50" s="44">
        <v>44</v>
      </c>
      <c r="Q50" s="44" t="s">
        <v>173</v>
      </c>
      <c r="R50" s="44">
        <v>6301</v>
      </c>
      <c r="S50" s="45">
        <f t="shared" si="2"/>
        <v>-42</v>
      </c>
    </row>
    <row r="51" spans="1:19" ht="15.75" customHeight="1">
      <c r="A51" s="56" t="s">
        <v>174</v>
      </c>
      <c r="B51" s="47" t="s">
        <v>175</v>
      </c>
      <c r="C51" s="40">
        <v>6897</v>
      </c>
      <c r="D51" s="40">
        <v>7</v>
      </c>
      <c r="E51" s="40">
        <v>42</v>
      </c>
      <c r="F51" s="40">
        <v>206</v>
      </c>
      <c r="G51" s="40">
        <v>9</v>
      </c>
      <c r="H51" s="40">
        <v>19</v>
      </c>
      <c r="I51" s="40">
        <v>9286</v>
      </c>
      <c r="J51" s="40">
        <v>38</v>
      </c>
      <c r="K51" s="40">
        <v>13</v>
      </c>
      <c r="L51" s="41">
        <v>0</v>
      </c>
      <c r="M51" s="42">
        <v>16517</v>
      </c>
      <c r="N51" s="26"/>
      <c r="O51" s="26"/>
      <c r="P51" s="57">
        <v>46</v>
      </c>
      <c r="Q51" s="57" t="s">
        <v>55</v>
      </c>
      <c r="R51" s="57">
        <v>6979</v>
      </c>
      <c r="S51" s="45">
        <f t="shared" si="2"/>
        <v>-82</v>
      </c>
    </row>
    <row r="52" spans="1:19" ht="15.75" customHeight="1">
      <c r="B52" s="58"/>
      <c r="C52" s="59"/>
      <c r="D52" s="44"/>
      <c r="E52" s="44"/>
      <c r="F52" s="44"/>
      <c r="G52" s="44"/>
      <c r="H52" s="44"/>
      <c r="I52" s="44"/>
      <c r="J52" s="44"/>
      <c r="K52" s="44"/>
      <c r="L52" s="44"/>
      <c r="M52" s="58"/>
      <c r="P52" s="46"/>
    </row>
    <row r="53" spans="1:19" ht="15.75" customHeight="1">
      <c r="B53" s="58"/>
      <c r="C53" s="60"/>
      <c r="D53" s="44"/>
      <c r="E53" s="44"/>
      <c r="F53" s="44"/>
      <c r="G53" s="44"/>
      <c r="H53" s="44"/>
      <c r="I53" s="44"/>
      <c r="J53" s="44"/>
      <c r="K53" s="44"/>
      <c r="L53" s="44"/>
      <c r="M53" s="58"/>
      <c r="P53" s="46"/>
    </row>
    <row r="54" spans="1:19" ht="15.75" customHeight="1">
      <c r="B54" s="61" t="s">
        <v>176</v>
      </c>
      <c r="C54" s="62">
        <f t="shared" ref="C54:M54" si="7">SUM(C4:C51)</f>
        <v>696104</v>
      </c>
      <c r="D54" s="62">
        <f t="shared" si="7"/>
        <v>5750</v>
      </c>
      <c r="E54" s="63">
        <f t="shared" si="7"/>
        <v>10641</v>
      </c>
      <c r="F54" s="64">
        <f t="shared" si="7"/>
        <v>13826</v>
      </c>
      <c r="G54" s="62">
        <f t="shared" si="7"/>
        <v>459</v>
      </c>
      <c r="H54" s="62">
        <f t="shared" si="7"/>
        <v>4928</v>
      </c>
      <c r="I54" s="63">
        <f t="shared" si="7"/>
        <v>487349</v>
      </c>
      <c r="J54" s="63">
        <f t="shared" si="7"/>
        <v>8590</v>
      </c>
      <c r="K54" s="63">
        <f t="shared" si="7"/>
        <v>1647</v>
      </c>
      <c r="L54" s="64">
        <f t="shared" si="7"/>
        <v>26</v>
      </c>
      <c r="M54" s="65">
        <f t="shared" si="7"/>
        <v>1229320</v>
      </c>
      <c r="P54" s="46"/>
    </row>
    <row r="55" spans="1:19" ht="15.75" customHeight="1">
      <c r="P55" s="46"/>
    </row>
    <row r="56" spans="1:19" ht="15.75" customHeight="1">
      <c r="P56" s="46"/>
    </row>
    <row r="57" spans="1:19" ht="15.75" customHeight="1"/>
    <row r="58" spans="1:19" ht="15.75" customHeight="1"/>
    <row r="59" spans="1:19" ht="15.75" customHeight="1"/>
    <row r="60" spans="1:19" ht="15.75" customHeight="1"/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3:M3"/>
  <mergeCells count="4">
    <mergeCell ref="F1:K1"/>
    <mergeCell ref="C2:E2"/>
    <mergeCell ref="F2:H2"/>
    <mergeCell ref="I2:K2"/>
  </mergeCells>
  <printOptions gridLines="1"/>
  <pageMargins left="0.70866141732283472" right="0.70866141732283472" top="0.74803149606299213" bottom="0.74803149606299213" header="0" footer="0"/>
  <pageSetup orientation="portrait"/>
  <headerFooter>
    <oddHeader>&amp;CSECRETARIA DE FINANZAS Y ADMINISTRACION.DIRECCION GENERAL DE INGRESOS.ESTADISTICA DEL PADRON VEHICULAR.&amp;R18 DE FEBRERO DE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 2025</vt:lpstr>
      <vt:lpstr>Autos COMPARACION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Jared Garcia Muñoz.</dc:creator>
  <cp:lastModifiedBy>PULL</cp:lastModifiedBy>
  <cp:lastPrinted>2025-05-31T16:12:27Z</cp:lastPrinted>
  <dcterms:created xsi:type="dcterms:W3CDTF">2010-02-17T16:35:53Z</dcterms:created>
  <dcterms:modified xsi:type="dcterms:W3CDTF">2025-10-01T15:50:40Z</dcterms:modified>
</cp:coreProperties>
</file>