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O23" s="1"/>
  <c r="P14"/>
  <c r="P23" s="1"/>
  <c r="G19"/>
  <c r="G14" s="1"/>
  <c r="G48" s="1"/>
  <c r="O43" s="1"/>
  <c r="H19"/>
  <c r="H14" s="1"/>
  <c r="H48" s="1"/>
  <c r="P43" s="1"/>
  <c r="P48" s="1"/>
  <c r="O47" s="1"/>
  <c r="O48" s="1"/>
  <c r="O19"/>
  <c r="P19"/>
  <c r="G24"/>
  <c r="G27"/>
  <c r="H27"/>
  <c r="P28"/>
  <c r="O29"/>
  <c r="O28" s="1"/>
  <c r="O40" s="1"/>
  <c r="P29"/>
  <c r="P34"/>
  <c r="O35"/>
  <c r="O34" s="1"/>
  <c r="P35"/>
  <c r="P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<sst xmlns="http://schemas.openxmlformats.org/spreadsheetml/2006/main" count="68" uniqueCount="59">
  <si>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</si>
  <si>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</si>
  <si>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</si>
  <si>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</si>
  <si>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</si>
  <si>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</si>
  <si>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</si>
  <si>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</si>
  <si>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</si>
  <si>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</si>
  <si>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</si>
  <si>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</si>
  <si>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</si>
  <si>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</si>
  <si>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</si>
  <si>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</si>
  <si>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</si>
  <si>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</si>
  <si>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</si>
  <si>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</si>
  <si>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</si>
  <si>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</si>
  <si>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</si>
  <si>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</si>
  <si>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</si>
  <si>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</si>
  <si>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</si>
  <si>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</si>
  <si>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</si>
  <si>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</si>
  <si>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</si>
  <si>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</si>
  <si>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</si>
  <si>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</si>
  <si>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</si>
  <si>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</si>
  <si>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</si>
  <si>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</si>
  <si>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</si>
  <si>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</si>
  <si>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</si>
  <si>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</si>
  <si>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</si>
  <si>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</si>
  <si>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</si>
  <si>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</si>
  <si>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</si>
  <si>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</si>
  <si>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</si>
  <si>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</si>
  <si>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</si>
  <si>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</si>
  <si>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</si>
  <si>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</si>
  <si>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</si>
  <si>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</si>
  <si>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</si>
  <si>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septiembre de 2018 </t>
  </si>
  <si>
    <t>ESTADOS DE FLUJOS DE EFECTIVO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</si>
</sst>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"/>
    <numFmt numFmtId="165" formatCode="0_ ;\-0\ 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164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43" fontId="0" fillId="0" borderId="0" xfId="0" applyNumberFormat="1"/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5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14480000</v>
          </cell>
        </row>
        <row r="28">
          <cell r="D28">
            <v>412957.79</v>
          </cell>
          <cell r="E28">
            <v>578342.81000000006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57"/>
  <sheetViews>
    <sheetView showGridLines="0" tabSelected="1" showWhiteSpace="0" topLeftCell="A28" zoomScale="80" zoomScaleNormal="80" workbookViewId="0">
      <selection activeCell="H29" sqref="H29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4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3"/>
    </row>
    <row r="2" spans="1:17" ht="1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6.5" customHeight="1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3" customHeight="1">
      <c r="C5" s="63"/>
      <c r="D5" s="59"/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4"/>
      <c r="Q5" s="4"/>
    </row>
    <row r="6" spans="1:17" ht="19.5" customHeight="1">
      <c r="A6" s="69"/>
      <c r="B6" s="68"/>
      <c r="C6" s="68"/>
      <c r="D6" s="68"/>
      <c r="E6" s="67"/>
      <c r="F6" s="67"/>
      <c r="G6" s="66" t="s">
        <v>55</v>
      </c>
      <c r="H6" s="65" t="s">
        <v>54</v>
      </c>
      <c r="I6" s="65"/>
      <c r="J6" s="65"/>
      <c r="K6" s="65"/>
      <c r="L6" s="65"/>
      <c r="M6" s="65"/>
      <c r="N6" s="65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14988423.539999999</v>
      </c>
      <c r="H14" s="46">
        <f>SUM(H15:H25)</f>
        <v>12144767.810000001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412957.79</v>
      </c>
      <c r="H19" s="44">
        <f>+[1]EA!E28</f>
        <v>578342.81000000006</v>
      </c>
      <c r="I19" s="3"/>
      <c r="J19" s="3"/>
      <c r="K19" s="37" t="s">
        <v>24</v>
      </c>
      <c r="L19" s="37"/>
      <c r="M19" s="37"/>
      <c r="N19" s="37"/>
      <c r="O19" s="46">
        <f>SUM(O20:O22)</f>
        <v>0</v>
      </c>
      <c r="P19" s="46">
        <f>SUM(P20:P22)</f>
        <v>1700000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v>95465.75</v>
      </c>
      <c r="H20" s="44">
        <v>13425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v>0</v>
      </c>
      <c r="P21" s="44">
        <v>0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1700000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0</v>
      </c>
      <c r="P23" s="46">
        <f>P14-P19</f>
        <v>-1700000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f>+[1]EA!D25</f>
        <v>14480000</v>
      </c>
      <c r="H24" s="44">
        <v>11553000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50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15993175.59</v>
      </c>
      <c r="H27" s="46">
        <f>SUM(H28:H46)</f>
        <v>17874248.27</v>
      </c>
      <c r="I27" s="3"/>
      <c r="J27" s="3"/>
      <c r="K27" s="42"/>
      <c r="L27" s="3"/>
      <c r="M27" s="50"/>
      <c r="N27" s="50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9">
        <v>1613619.6000000003</v>
      </c>
      <c r="H28" s="44">
        <v>3095416.04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9">
        <v>5106631.4400000004</v>
      </c>
      <c r="H29" s="44">
        <v>5061339.3099999996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9">
        <v>908953.61999999988</v>
      </c>
      <c r="H30" s="44">
        <v>1446851.6699999997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1642958.41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2500000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4221012.5199999996</v>
      </c>
      <c r="H34" s="44">
        <v>8270641.25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-1004752.0500000007</v>
      </c>
      <c r="P43" s="36">
        <f>H48+P23+P40</f>
        <v>-7429480.459999999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0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f>+P48</f>
        <v>8930803.4600000009</v>
      </c>
      <c r="P47" s="36">
        <v>16360283.92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-1004752.0500000007</v>
      </c>
      <c r="H48" s="36">
        <f>H14-H27</f>
        <v>-5729480.459999999</v>
      </c>
      <c r="I48" s="35"/>
      <c r="J48" s="39" t="s">
        <v>5</v>
      </c>
      <c r="K48" s="39"/>
      <c r="L48" s="39"/>
      <c r="M48" s="39"/>
      <c r="N48" s="39"/>
      <c r="O48" s="36">
        <f>+O47+O43</f>
        <v>7926051.4100000001</v>
      </c>
      <c r="P48" s="36">
        <f>+P47+P43</f>
        <v>8930803.4600000009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2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1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B9:E9"/>
    <mergeCell ref="J9:M9"/>
    <mergeCell ref="E1:O1"/>
    <mergeCell ref="B6:D6"/>
    <mergeCell ref="A3:P3"/>
    <mergeCell ref="A2:Q2"/>
    <mergeCell ref="A4:Q4"/>
    <mergeCell ref="D15:F15"/>
    <mergeCell ref="D17:F17"/>
    <mergeCell ref="D18:F18"/>
    <mergeCell ref="L15:N15"/>
    <mergeCell ref="D19:F19"/>
    <mergeCell ref="L16:N16"/>
    <mergeCell ref="D16:F16"/>
    <mergeCell ref="D21:F21"/>
    <mergeCell ref="D23:F23"/>
    <mergeCell ref="D22:F22"/>
    <mergeCell ref="L21:N21"/>
    <mergeCell ref="B12:F12"/>
    <mergeCell ref="J12:N12"/>
    <mergeCell ref="C14:F14"/>
    <mergeCell ref="K14:N14"/>
    <mergeCell ref="D20:F20"/>
    <mergeCell ref="L17:N17"/>
    <mergeCell ref="D37:F37"/>
    <mergeCell ref="D38:F38"/>
    <mergeCell ref="D24:F24"/>
    <mergeCell ref="L22:N22"/>
    <mergeCell ref="D25:E25"/>
    <mergeCell ref="K23:N23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L55:O55"/>
    <mergeCell ref="D56:E56"/>
    <mergeCell ref="F56:G56"/>
    <mergeCell ref="L56:O56"/>
    <mergeCell ref="J26:N26"/>
    <mergeCell ref="C27:F27"/>
    <mergeCell ref="D28:F28"/>
    <mergeCell ref="D29:F29"/>
    <mergeCell ref="D30:F30"/>
    <mergeCell ref="D42:F42"/>
    <mergeCell ref="L57:O57"/>
    <mergeCell ref="D43:F43"/>
    <mergeCell ref="D44:F44"/>
    <mergeCell ref="D46:F46"/>
    <mergeCell ref="C48:F48"/>
    <mergeCell ref="J43:N43"/>
    <mergeCell ref="D57:E57"/>
    <mergeCell ref="F57:G57"/>
    <mergeCell ref="J47:N47"/>
    <mergeCell ref="J48:N48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2018-10-12T16:33:05Z</dcterms:created>
  <dcterms:modified xsi:type="dcterms:W3CDTF">2018-10-12T16:33:13Z</dcterms:modified>
</cp:coreProperties>
</file>