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facturas fifores\estados financieros\"/>
    </mc:Choice>
  </mc:AlternateContent>
  <xr:revisionPtr revIDLastSave="0" documentId="13_ncr:1_{37583526-9981-490E-B085-5584B356E951}" xr6:coauthVersionLast="45" xr6:coauthVersionMax="45" xr10:uidLastSave="{00000000-0000-0000-0000-000000000000}"/>
  <bookViews>
    <workbookView xWindow="-120" yWindow="-120" windowWidth="19620" windowHeight="11760" tabRatio="821" firstSheet="1" activeTab="1" xr2:uid="{00000000-000D-0000-FFFF-FFFF00000000}"/>
  </bookViews>
  <sheets>
    <sheet name="PT_ESF_ECSF" sheetId="3" state="hidden" r:id="rId1"/>
    <sheet name="F5" sheetId="47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7" l="1"/>
  <c r="F12" i="47"/>
  <c r="G12" i="47"/>
  <c r="D7" i="47" l="1"/>
  <c r="G7" i="47"/>
  <c r="D8" i="47"/>
  <c r="G8" i="47"/>
  <c r="D9" i="47"/>
  <c r="G9" i="47"/>
  <c r="C25" i="47"/>
  <c r="C32" i="47"/>
  <c r="F55" i="47"/>
  <c r="B55" i="47"/>
  <c r="F25" i="47"/>
  <c r="F37" i="47" s="1"/>
  <c r="F32" i="47"/>
  <c r="B13" i="47"/>
  <c r="B25" i="47"/>
  <c r="B37" i="47" s="1"/>
  <c r="B32" i="47"/>
  <c r="B34" i="47"/>
  <c r="F70" i="47"/>
  <c r="E70" i="47"/>
  <c r="C70" i="47"/>
  <c r="B70" i="47"/>
  <c r="G69" i="47"/>
  <c r="D69" i="47"/>
  <c r="D68" i="47"/>
  <c r="D70" i="47"/>
  <c r="G68" i="47"/>
  <c r="G70" i="47" s="1"/>
  <c r="G63" i="47"/>
  <c r="G62" i="47" s="1"/>
  <c r="D63" i="47"/>
  <c r="D62" i="47" s="1"/>
  <c r="F62" i="47"/>
  <c r="E62" i="47"/>
  <c r="C62" i="47"/>
  <c r="B62" i="47"/>
  <c r="C41" i="47"/>
  <c r="C50" i="47"/>
  <c r="C55" i="47"/>
  <c r="G59" i="47"/>
  <c r="D59" i="47"/>
  <c r="G58" i="47"/>
  <c r="G57" i="47"/>
  <c r="D57" i="47"/>
  <c r="G56" i="47"/>
  <c r="D56" i="47"/>
  <c r="E55" i="47"/>
  <c r="G54" i="47"/>
  <c r="D54" i="47"/>
  <c r="G53" i="47"/>
  <c r="D53" i="47"/>
  <c r="G52" i="47"/>
  <c r="D52" i="47"/>
  <c r="D51" i="47"/>
  <c r="G51" i="47"/>
  <c r="G50" i="47"/>
  <c r="F50" i="47"/>
  <c r="E50" i="47"/>
  <c r="B50" i="47"/>
  <c r="G49" i="47"/>
  <c r="D49" i="47"/>
  <c r="G48" i="47"/>
  <c r="D48" i="47"/>
  <c r="G47" i="47"/>
  <c r="D47" i="47"/>
  <c r="G46" i="47"/>
  <c r="D46" i="47"/>
  <c r="G45" i="47"/>
  <c r="D45" i="47"/>
  <c r="G44" i="47"/>
  <c r="D44" i="47"/>
  <c r="G43" i="47"/>
  <c r="G41" i="47" s="1"/>
  <c r="D43" i="47"/>
  <c r="G42" i="47"/>
  <c r="D42" i="47"/>
  <c r="D41" i="47" s="1"/>
  <c r="F41" i="47"/>
  <c r="F60" i="47" s="1"/>
  <c r="E41" i="47"/>
  <c r="E60" i="47" s="1"/>
  <c r="B41" i="47"/>
  <c r="D35" i="47"/>
  <c r="G35" i="47"/>
  <c r="G33" i="47"/>
  <c r="G32" i="47" s="1"/>
  <c r="D33" i="47"/>
  <c r="D32" i="47" s="1"/>
  <c r="E32" i="47"/>
  <c r="G30" i="47"/>
  <c r="D30" i="47"/>
  <c r="G29" i="47"/>
  <c r="D29" i="47"/>
  <c r="G28" i="47"/>
  <c r="D28" i="47"/>
  <c r="G27" i="47"/>
  <c r="D27" i="47"/>
  <c r="D26" i="47"/>
  <c r="D6" i="47"/>
  <c r="D10" i="47"/>
  <c r="D11" i="47"/>
  <c r="G26" i="47"/>
  <c r="G25" i="47"/>
  <c r="E25" i="47"/>
  <c r="E37" i="47" s="1"/>
  <c r="E65" i="47" s="1"/>
  <c r="G24" i="47"/>
  <c r="D24" i="47"/>
  <c r="G23" i="47"/>
  <c r="D23" i="47"/>
  <c r="G22" i="47"/>
  <c r="D22" i="47"/>
  <c r="G21" i="47"/>
  <c r="D21" i="47"/>
  <c r="G20" i="47"/>
  <c r="D20" i="47"/>
  <c r="G19" i="47"/>
  <c r="D19" i="47"/>
  <c r="G18" i="47"/>
  <c r="D18" i="47"/>
  <c r="G17" i="47"/>
  <c r="D17" i="47"/>
  <c r="G16" i="47"/>
  <c r="D16" i="47"/>
  <c r="G15" i="47"/>
  <c r="D15" i="47"/>
  <c r="G14" i="47"/>
  <c r="D14" i="47"/>
  <c r="G11" i="47"/>
  <c r="G10" i="47"/>
  <c r="G6" i="47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G37" i="47" l="1"/>
  <c r="D25" i="47"/>
  <c r="B60" i="47"/>
  <c r="D55" i="47"/>
  <c r="D50" i="47"/>
  <c r="B65" i="47"/>
  <c r="C37" i="47"/>
  <c r="D37" i="47"/>
  <c r="F65" i="47"/>
  <c r="G55" i="47"/>
  <c r="G60" i="47" s="1"/>
  <c r="G65" i="47" s="1"/>
  <c r="C60" i="47"/>
  <c r="G38" i="47"/>
  <c r="D60" i="47" l="1"/>
  <c r="D65" i="47" s="1"/>
  <c r="C65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Beatriz Guzmán Gordillo</author>
  </authors>
  <commentList>
    <comment ref="B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<sst xmlns="http://schemas.openxmlformats.org/spreadsheetml/2006/main" count="314" uniqueCount="145">
  <si>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</si>
  <si>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</si>
  <si>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</si>
  <si>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</si>
  <si>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</si>
  <si>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</si>
  <si>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</si>
  <si>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</si>
  <si>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</si>
  <si>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</si>
  <si>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</si>
  <si>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</si>
  <si>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</si>
  <si>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</si>
  <si>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</si>
  <si>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</si>
  <si>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</si>
  <si>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</si>
  <si>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</si>
  <si>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</si>
  <si>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</si>
  <si>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</si>
  <si>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</si>
  <si>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</si>
  <si>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</si>
  <si>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</si>
  <si>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</si>
  <si>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</si>
  <si>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</si>
  <si>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</si>
  <si>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</si>
  <si>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</si>
  <si>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</si>
  <si>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</si>
  <si>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</si>
  <si>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</si>
  <si>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</si>
  <si>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</si>
  <si>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</si>
  <si>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</si>
  <si>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</si>
  <si>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</si>
  <si>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</si>
  <si>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</si>
  <si>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</si>
  <si>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</si>
  <si>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</si>
  <si>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</si>
  <si>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</si>
  <si>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</si>
  <si>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</si>
  <si>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</si>
  <si>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</si>
  <si>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</si>
  <si>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</si>
  <si>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</si>
  <si>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</si>
  <si>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</si>
  <si>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</si>
  <si>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</si>
  <si>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</si>
  <si>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</si>
  <si>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</si>
  <si>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</si>
  <si>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</si>
  <si>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</si>
  <si>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</si>
  <si>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</si>
  <si>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</si>
  <si>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</si>
  <si>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</si>
  <si>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</si>
  <si>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</si>
  <si>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</t>
  </si>
  <si>
    <t>Modificado</t>
  </si>
  <si>
    <t>Devengado</t>
  </si>
  <si>
    <t>Recaudado</t>
  </si>
  <si>
    <t>Ampliaciones/ (Reducciones)</t>
  </si>
  <si>
    <t>Concepto (c)</t>
  </si>
  <si>
    <t>Bajo protesta de decir verdad declaramos que los Estados Financieros y sus Notas son razonablemente correctos y responsabilidad del emisor.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</si>
  <si>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</si>
  <si>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</si>
  <si>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</si>
  <si>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</si>
  <si>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</si>
  <si>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</si>
  <si>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</si>
  <si>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</si>
  <si>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</si>
  <si>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</si>
  <si>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</si>
  <si>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</si>
  <si>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</si>
  <si>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</si>
  <si>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</si>
  <si>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</si>
  <si>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</si>
  <si>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</si>
  <si>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</si>
  <si>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</si>
  <si>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</si>
  <si>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</si>
  <si>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</si>
  <si>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</si>
  <si>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</si>
  <si>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</si>
  <si>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</si>
  <si>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</si>
  <si>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</si>
  <si>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</si>
  <si>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</si>
  <si>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</si>
  <si>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</si>
  <si>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</si>
  <si>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</si>
  <si>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</si>
  <si>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</si>
  <si>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</si>
  <si>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</si>
  <si>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</si>
  <si>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</si>
  <si>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</si>
  <si>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</si>
  <si>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</si>
  <si>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</si>
  <si>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</si>
  <si>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</si>
  <si>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</si>
  <si>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</si>
  <si>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</si>
  <si>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</si>
  <si>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</si>
  <si>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</si>
  <si>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</si>
  <si>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</si>
  <si>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</si>
  <si>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</si>
  <si>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</si>
  <si>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</si>
  <si>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</si>
  <si>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</si>
  <si>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</si>
  <si>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</si>
  <si>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</si>
  <si>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FIDEICOMISO DEL PROGRAMA DE REFORESTACIÓN Y PROTECCIÓN A ZONAS REFORESTADAS 11226‐06‐11 &lt;&lt;FIFORES&gt;&gt;
Estado Analítico de Ingresos Detallado - LDF
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</si>
</sst>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[$$-440A]* #,##0.00_-;\-[$$-440A]* #,##0.00_-;_-[$$-440A]* &quot;-&quot;??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10" borderId="10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66" fontId="13" fillId="0" borderId="0"/>
    <xf numFmtId="168" fontId="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5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7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1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8" fillId="0" borderId="0" xfId="0" applyFont="1" applyFill="1"/>
    <xf numFmtId="0" fontId="21" fillId="0" borderId="0" xfId="334" applyFont="1"/>
    <xf numFmtId="4" fontId="21" fillId="0" borderId="6" xfId="334" applyNumberFormat="1" applyFont="1" applyBorder="1" applyAlignment="1">
      <alignment vertical="center"/>
    </xf>
    <xf numFmtId="4" fontId="22" fillId="0" borderId="7" xfId="334" applyNumberFormat="1" applyFont="1" applyBorder="1" applyAlignment="1">
      <alignment vertical="center"/>
    </xf>
    <xf numFmtId="4" fontId="21" fillId="0" borderId="7" xfId="334" applyNumberFormat="1" applyFont="1" applyBorder="1" applyAlignment="1">
      <alignment vertical="center"/>
    </xf>
    <xf numFmtId="4" fontId="21" fillId="0" borderId="2" xfId="334" applyNumberFormat="1" applyFont="1" applyBorder="1" applyAlignment="1">
      <alignment vertical="center"/>
    </xf>
    <xf numFmtId="0" fontId="20" fillId="16" borderId="2" xfId="334" applyFont="1" applyFill="1" applyBorder="1" applyAlignment="1">
      <alignment horizontal="center" vertical="center" wrapText="1"/>
    </xf>
    <xf numFmtId="4" fontId="22" fillId="0" borderId="7" xfId="334" applyNumberFormat="1" applyFont="1" applyFill="1" applyBorder="1" applyAlignment="1">
      <alignment vertical="center"/>
    </xf>
    <xf numFmtId="4" fontId="21" fillId="0" borderId="7" xfId="334" applyNumberFormat="1" applyFont="1" applyFill="1" applyBorder="1" applyAlignment="1">
      <alignment vertical="center"/>
    </xf>
    <xf numFmtId="0" fontId="20" fillId="16" borderId="0" xfId="334" applyFont="1" applyFill="1" applyBorder="1" applyAlignment="1">
      <alignment horizontal="center" vertical="center"/>
    </xf>
    <xf numFmtId="0" fontId="23" fillId="16" borderId="6" xfId="334" applyFont="1" applyFill="1" applyBorder="1"/>
    <xf numFmtId="0" fontId="20" fillId="16" borderId="2" xfId="334" applyFont="1" applyFill="1" applyBorder="1" applyAlignment="1">
      <alignment horizontal="center" vertical="top"/>
    </xf>
    <xf numFmtId="0" fontId="20" fillId="16" borderId="2" xfId="334" applyFont="1" applyFill="1" applyBorder="1" applyAlignment="1">
      <alignment horizontal="center" vertical="center"/>
    </xf>
    <xf numFmtId="0" fontId="21" fillId="0" borderId="6" xfId="334" applyFont="1" applyBorder="1" applyAlignment="1">
      <alignment horizontal="justify" vertical="center"/>
    </xf>
    <xf numFmtId="0" fontId="22" fillId="0" borderId="7" xfId="334" applyFont="1" applyBorder="1" applyAlignment="1">
      <alignment horizontal="left" vertical="center"/>
    </xf>
    <xf numFmtId="0" fontId="21" fillId="0" borderId="7" xfId="334" applyFont="1" applyBorder="1" applyAlignment="1">
      <alignment horizontal="left" vertical="center" indent="1"/>
    </xf>
    <xf numFmtId="0" fontId="21" fillId="0" borderId="7" xfId="334" applyFont="1" applyFill="1" applyBorder="1" applyAlignment="1">
      <alignment horizontal="left" vertical="center" indent="1"/>
    </xf>
    <xf numFmtId="0" fontId="21" fillId="0" borderId="7" xfId="334" applyFont="1" applyBorder="1" applyAlignment="1">
      <alignment horizontal="left" vertical="center" indent="2"/>
    </xf>
    <xf numFmtId="0" fontId="21" fillId="0" borderId="7" xfId="334" applyFont="1" applyBorder="1" applyAlignment="1">
      <alignment horizontal="justify" vertical="center"/>
    </xf>
    <xf numFmtId="0" fontId="21" fillId="0" borderId="7" xfId="334" applyFont="1" applyBorder="1" applyAlignment="1">
      <alignment horizontal="left" vertical="center" wrapText="1" indent="2"/>
    </xf>
    <xf numFmtId="0" fontId="22" fillId="0" borderId="7" xfId="334" applyFont="1" applyBorder="1" applyAlignment="1">
      <alignment horizontal="left" vertical="center" indent="1"/>
    </xf>
    <xf numFmtId="0" fontId="21" fillId="0" borderId="2" xfId="334" applyFont="1" applyBorder="1" applyAlignment="1">
      <alignment horizontal="justify" vertical="center"/>
    </xf>
    <xf numFmtId="0" fontId="24" fillId="0" borderId="0" xfId="334" applyFont="1"/>
    <xf numFmtId="4" fontId="21" fillId="0" borderId="0" xfId="334" applyNumberFormat="1" applyFont="1" applyBorder="1" applyAlignment="1">
      <alignment vertical="center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5" fillId="12" borderId="0" xfId="0" applyFont="1" applyFill="1" applyBorder="1" applyAlignment="1">
      <alignment horizontal="center" vertical="center" wrapText="1"/>
    </xf>
    <xf numFmtId="0" fontId="2" fillId="11" borderId="8" xfId="68" applyFont="1" applyFill="1" applyBorder="1" applyAlignment="1">
      <alignment horizontal="center" vertical="center"/>
    </xf>
    <xf numFmtId="0" fontId="2" fillId="11" borderId="9" xfId="68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20" fillId="16" borderId="3" xfId="334" applyFont="1" applyFill="1" applyBorder="1" applyAlignment="1">
      <alignment horizontal="center" vertical="center" wrapText="1"/>
    </xf>
    <xf numFmtId="0" fontId="20" fillId="16" borderId="3" xfId="334" applyFont="1" applyFill="1" applyBorder="1" applyAlignment="1">
      <alignment horizontal="center" vertical="center"/>
    </xf>
    <xf numFmtId="0" fontId="20" fillId="16" borderId="4" xfId="334" applyFont="1" applyFill="1" applyBorder="1" applyAlignment="1">
      <alignment horizontal="center" vertical="center"/>
    </xf>
    <xf numFmtId="0" fontId="20" fillId="16" borderId="5" xfId="334" applyFont="1" applyFill="1" applyBorder="1" applyAlignment="1">
      <alignment horizontal="center" vertical="center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SMAOT/8.-FIFORES/AUXILIAR%20PRESUP/Arch%20Maestro%202019%20Fifores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D"/>
      <sheetName val="aux"/>
      <sheetName val="pagosDeud"/>
      <sheetName val="aprov"/>
      <sheetName val="vacEdoCta"/>
      <sheetName val="concilac"/>
      <sheetName val="ingrYegr"/>
      <sheetName val="AFECTACIONES"/>
      <sheetName val="origen"/>
      <sheetName val="comp4310"/>
      <sheetName val="comp2000-3000"/>
      <sheetName val="balanzas"/>
      <sheetName val="comp1210"/>
      <sheetName val="Actas"/>
    </sheetNames>
    <sheetDataSet>
      <sheetData sheetId="0"/>
      <sheetData sheetId="1"/>
      <sheetData sheetId="2"/>
      <sheetData sheetId="3">
        <row r="7">
          <cell r="C7">
            <v>9972.25</v>
          </cell>
        </row>
        <row r="9">
          <cell r="C9">
            <v>133427.39000000001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9" t="s">
        <v>66</v>
      </c>
      <c r="B7" s="46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9"/>
      <c r="B8" s="46"/>
      <c r="C8" s="40" t="s">
        <v>10</v>
      </c>
      <c r="D8" s="40"/>
      <c r="E8" s="8" t="e">
        <f>#REF!</f>
        <v>#REF!</v>
      </c>
    </row>
    <row r="9" spans="1:5" x14ac:dyDescent="0.25">
      <c r="A9" s="49"/>
      <c r="B9" s="46"/>
      <c r="C9" s="40" t="s">
        <v>12</v>
      </c>
      <c r="D9" s="40"/>
      <c r="E9" s="8" t="e">
        <f>#REF!</f>
        <v>#REF!</v>
      </c>
    </row>
    <row r="10" spans="1:5" x14ac:dyDescent="0.25">
      <c r="A10" s="49"/>
      <c r="B10" s="46"/>
      <c r="C10" s="40" t="s">
        <v>14</v>
      </c>
      <c r="D10" s="40"/>
      <c r="E10" s="8" t="e">
        <f>#REF!</f>
        <v>#REF!</v>
      </c>
    </row>
    <row r="11" spans="1:5" x14ac:dyDescent="0.25">
      <c r="A11" s="49"/>
      <c r="B11" s="46"/>
      <c r="C11" s="40" t="s">
        <v>16</v>
      </c>
      <c r="D11" s="40"/>
      <c r="E11" s="8" t="e">
        <f>#REF!</f>
        <v>#REF!</v>
      </c>
    </row>
    <row r="12" spans="1:5" x14ac:dyDescent="0.25">
      <c r="A12" s="49"/>
      <c r="B12" s="46"/>
      <c r="C12" s="40" t="s">
        <v>18</v>
      </c>
      <c r="D12" s="40"/>
      <c r="E12" s="8" t="e">
        <f>#REF!</f>
        <v>#REF!</v>
      </c>
    </row>
    <row r="13" spans="1:5" x14ac:dyDescent="0.25">
      <c r="A13" s="49"/>
      <c r="B13" s="46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6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9"/>
      <c r="B16" s="46"/>
      <c r="C16" s="40" t="s">
        <v>29</v>
      </c>
      <c r="D16" s="40"/>
      <c r="E16" s="8" t="e">
        <f>#REF!</f>
        <v>#REF!</v>
      </c>
    </row>
    <row r="17" spans="1:5" x14ac:dyDescent="0.25">
      <c r="A17" s="49"/>
      <c r="B17" s="46"/>
      <c r="C17" s="40" t="s">
        <v>31</v>
      </c>
      <c r="D17" s="40"/>
      <c r="E17" s="8" t="e">
        <f>#REF!</f>
        <v>#REF!</v>
      </c>
    </row>
    <row r="18" spans="1:5" x14ac:dyDescent="0.25">
      <c r="A18" s="49"/>
      <c r="B18" s="46"/>
      <c r="C18" s="40" t="s">
        <v>33</v>
      </c>
      <c r="D18" s="40"/>
      <c r="E18" s="8" t="e">
        <f>#REF!</f>
        <v>#REF!</v>
      </c>
    </row>
    <row r="19" spans="1:5" x14ac:dyDescent="0.25">
      <c r="A19" s="49"/>
      <c r="B19" s="46"/>
      <c r="C19" s="40" t="s">
        <v>35</v>
      </c>
      <c r="D19" s="40"/>
      <c r="E19" s="8" t="e">
        <f>#REF!</f>
        <v>#REF!</v>
      </c>
    </row>
    <row r="20" spans="1:5" x14ac:dyDescent="0.25">
      <c r="A20" s="49"/>
      <c r="B20" s="46"/>
      <c r="C20" s="40" t="s">
        <v>37</v>
      </c>
      <c r="D20" s="40"/>
      <c r="E20" s="8" t="e">
        <f>#REF!</f>
        <v>#REF!</v>
      </c>
    </row>
    <row r="21" spans="1:5" x14ac:dyDescent="0.25">
      <c r="A21" s="49"/>
      <c r="B21" s="46"/>
      <c r="C21" s="40" t="s">
        <v>39</v>
      </c>
      <c r="D21" s="40"/>
      <c r="E21" s="8" t="e">
        <f>#REF!</f>
        <v>#REF!</v>
      </c>
    </row>
    <row r="22" spans="1:5" x14ac:dyDescent="0.25">
      <c r="A22" s="49"/>
      <c r="B22" s="46"/>
      <c r="C22" s="40" t="s">
        <v>40</v>
      </c>
      <c r="D22" s="40"/>
      <c r="E22" s="8" t="e">
        <f>#REF!</f>
        <v>#REF!</v>
      </c>
    </row>
    <row r="23" spans="1:5" x14ac:dyDescent="0.25">
      <c r="A23" s="49"/>
      <c r="B23" s="46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6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9"/>
      <c r="B27" s="46"/>
      <c r="C27" s="40" t="s">
        <v>11</v>
      </c>
      <c r="D27" s="40"/>
      <c r="E27" s="8" t="e">
        <f>#REF!</f>
        <v>#REF!</v>
      </c>
    </row>
    <row r="28" spans="1:5" x14ac:dyDescent="0.25">
      <c r="A28" s="49"/>
      <c r="B28" s="46"/>
      <c r="C28" s="40" t="s">
        <v>13</v>
      </c>
      <c r="D28" s="40"/>
      <c r="E28" s="8" t="e">
        <f>#REF!</f>
        <v>#REF!</v>
      </c>
    </row>
    <row r="29" spans="1:5" x14ac:dyDescent="0.25">
      <c r="A29" s="49"/>
      <c r="B29" s="46"/>
      <c r="C29" s="40" t="s">
        <v>15</v>
      </c>
      <c r="D29" s="40"/>
      <c r="E29" s="8" t="e">
        <f>#REF!</f>
        <v>#REF!</v>
      </c>
    </row>
    <row r="30" spans="1:5" x14ac:dyDescent="0.25">
      <c r="A30" s="49"/>
      <c r="B30" s="46"/>
      <c r="C30" s="40" t="s">
        <v>17</v>
      </c>
      <c r="D30" s="40"/>
      <c r="E30" s="8" t="e">
        <f>#REF!</f>
        <v>#REF!</v>
      </c>
    </row>
    <row r="31" spans="1:5" x14ac:dyDescent="0.25">
      <c r="A31" s="49"/>
      <c r="B31" s="46"/>
      <c r="C31" s="40" t="s">
        <v>19</v>
      </c>
      <c r="D31" s="40"/>
      <c r="E31" s="8" t="e">
        <f>#REF!</f>
        <v>#REF!</v>
      </c>
    </row>
    <row r="32" spans="1:5" x14ac:dyDescent="0.25">
      <c r="A32" s="49"/>
      <c r="B32" s="46"/>
      <c r="C32" s="40" t="s">
        <v>21</v>
      </c>
      <c r="D32" s="40"/>
      <c r="E32" s="8" t="e">
        <f>#REF!</f>
        <v>#REF!</v>
      </c>
    </row>
    <row r="33" spans="1:5" x14ac:dyDescent="0.25">
      <c r="A33" s="49"/>
      <c r="B33" s="46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6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9"/>
      <c r="B36" s="46"/>
      <c r="C36" s="40" t="s">
        <v>30</v>
      </c>
      <c r="D36" s="40"/>
      <c r="E36" s="8" t="e">
        <f>#REF!</f>
        <v>#REF!</v>
      </c>
    </row>
    <row r="37" spans="1:5" x14ac:dyDescent="0.25">
      <c r="A37" s="49"/>
      <c r="B37" s="46"/>
      <c r="C37" s="40" t="s">
        <v>32</v>
      </c>
      <c r="D37" s="40"/>
      <c r="E37" s="8" t="e">
        <f>#REF!</f>
        <v>#REF!</v>
      </c>
    </row>
    <row r="38" spans="1:5" x14ac:dyDescent="0.25">
      <c r="A38" s="49"/>
      <c r="B38" s="46"/>
      <c r="C38" s="40" t="s">
        <v>34</v>
      </c>
      <c r="D38" s="40"/>
      <c r="E38" s="8" t="e">
        <f>#REF!</f>
        <v>#REF!</v>
      </c>
    </row>
    <row r="39" spans="1:5" x14ac:dyDescent="0.25">
      <c r="A39" s="49"/>
      <c r="B39" s="46"/>
      <c r="C39" s="40" t="s">
        <v>36</v>
      </c>
      <c r="D39" s="40"/>
      <c r="E39" s="8" t="e">
        <f>#REF!</f>
        <v>#REF!</v>
      </c>
    </row>
    <row r="40" spans="1:5" x14ac:dyDescent="0.25">
      <c r="A40" s="49"/>
      <c r="B40" s="46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6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6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6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6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6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6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6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6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6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6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6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6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6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6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9" t="s">
        <v>66</v>
      </c>
      <c r="B59" s="46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9"/>
      <c r="B60" s="46"/>
      <c r="C60" s="40" t="s">
        <v>10</v>
      </c>
      <c r="D60" s="40"/>
      <c r="E60" s="8" t="e">
        <f>#REF!</f>
        <v>#REF!</v>
      </c>
    </row>
    <row r="61" spans="1:5" x14ac:dyDescent="0.25">
      <c r="A61" s="49"/>
      <c r="B61" s="46"/>
      <c r="C61" s="40" t="s">
        <v>12</v>
      </c>
      <c r="D61" s="40"/>
      <c r="E61" s="8" t="e">
        <f>#REF!</f>
        <v>#REF!</v>
      </c>
    </row>
    <row r="62" spans="1:5" x14ac:dyDescent="0.25">
      <c r="A62" s="49"/>
      <c r="B62" s="46"/>
      <c r="C62" s="40" t="s">
        <v>14</v>
      </c>
      <c r="D62" s="40"/>
      <c r="E62" s="8" t="e">
        <f>#REF!</f>
        <v>#REF!</v>
      </c>
    </row>
    <row r="63" spans="1:5" x14ac:dyDescent="0.25">
      <c r="A63" s="49"/>
      <c r="B63" s="46"/>
      <c r="C63" s="40" t="s">
        <v>16</v>
      </c>
      <c r="D63" s="40"/>
      <c r="E63" s="8" t="e">
        <f>#REF!</f>
        <v>#REF!</v>
      </c>
    </row>
    <row r="64" spans="1:5" x14ac:dyDescent="0.25">
      <c r="A64" s="49"/>
      <c r="B64" s="46"/>
      <c r="C64" s="40" t="s">
        <v>18</v>
      </c>
      <c r="D64" s="40"/>
      <c r="E64" s="8" t="e">
        <f>#REF!</f>
        <v>#REF!</v>
      </c>
    </row>
    <row r="65" spans="1:5" x14ac:dyDescent="0.25">
      <c r="A65" s="49"/>
      <c r="B65" s="46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6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9"/>
      <c r="B68" s="46"/>
      <c r="C68" s="40" t="s">
        <v>29</v>
      </c>
      <c r="D68" s="40"/>
      <c r="E68" s="8" t="e">
        <f>#REF!</f>
        <v>#REF!</v>
      </c>
    </row>
    <row r="69" spans="1:5" x14ac:dyDescent="0.25">
      <c r="A69" s="49"/>
      <c r="B69" s="46"/>
      <c r="C69" s="40" t="s">
        <v>31</v>
      </c>
      <c r="D69" s="40"/>
      <c r="E69" s="8" t="e">
        <f>#REF!</f>
        <v>#REF!</v>
      </c>
    </row>
    <row r="70" spans="1:5" x14ac:dyDescent="0.25">
      <c r="A70" s="49"/>
      <c r="B70" s="46"/>
      <c r="C70" s="40" t="s">
        <v>33</v>
      </c>
      <c r="D70" s="40"/>
      <c r="E70" s="8" t="e">
        <f>#REF!</f>
        <v>#REF!</v>
      </c>
    </row>
    <row r="71" spans="1:5" x14ac:dyDescent="0.25">
      <c r="A71" s="49"/>
      <c r="B71" s="46"/>
      <c r="C71" s="40" t="s">
        <v>35</v>
      </c>
      <c r="D71" s="40"/>
      <c r="E71" s="8" t="e">
        <f>#REF!</f>
        <v>#REF!</v>
      </c>
    </row>
    <row r="72" spans="1:5" x14ac:dyDescent="0.25">
      <c r="A72" s="49"/>
      <c r="B72" s="46"/>
      <c r="C72" s="40" t="s">
        <v>37</v>
      </c>
      <c r="D72" s="40"/>
      <c r="E72" s="8" t="e">
        <f>#REF!</f>
        <v>#REF!</v>
      </c>
    </row>
    <row r="73" spans="1:5" x14ac:dyDescent="0.25">
      <c r="A73" s="49"/>
      <c r="B73" s="46"/>
      <c r="C73" s="40" t="s">
        <v>39</v>
      </c>
      <c r="D73" s="40"/>
      <c r="E73" s="8" t="e">
        <f>#REF!</f>
        <v>#REF!</v>
      </c>
    </row>
    <row r="74" spans="1:5" x14ac:dyDescent="0.25">
      <c r="A74" s="49"/>
      <c r="B74" s="46"/>
      <c r="C74" s="40" t="s">
        <v>40</v>
      </c>
      <c r="D74" s="40"/>
      <c r="E74" s="8" t="e">
        <f>#REF!</f>
        <v>#REF!</v>
      </c>
    </row>
    <row r="75" spans="1:5" x14ac:dyDescent="0.25">
      <c r="A75" s="49"/>
      <c r="B75" s="46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6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9"/>
      <c r="B79" s="46"/>
      <c r="C79" s="40" t="s">
        <v>11</v>
      </c>
      <c r="D79" s="40"/>
      <c r="E79" s="8" t="e">
        <f>#REF!</f>
        <v>#REF!</v>
      </c>
    </row>
    <row r="80" spans="1:5" x14ac:dyDescent="0.25">
      <c r="A80" s="49"/>
      <c r="B80" s="46"/>
      <c r="C80" s="40" t="s">
        <v>13</v>
      </c>
      <c r="D80" s="40"/>
      <c r="E80" s="8" t="e">
        <f>#REF!</f>
        <v>#REF!</v>
      </c>
    </row>
    <row r="81" spans="1:5" x14ac:dyDescent="0.25">
      <c r="A81" s="49"/>
      <c r="B81" s="46"/>
      <c r="C81" s="40" t="s">
        <v>15</v>
      </c>
      <c r="D81" s="40"/>
      <c r="E81" s="8" t="e">
        <f>#REF!</f>
        <v>#REF!</v>
      </c>
    </row>
    <row r="82" spans="1:5" x14ac:dyDescent="0.25">
      <c r="A82" s="49"/>
      <c r="B82" s="46"/>
      <c r="C82" s="40" t="s">
        <v>17</v>
      </c>
      <c r="D82" s="40"/>
      <c r="E82" s="8" t="e">
        <f>#REF!</f>
        <v>#REF!</v>
      </c>
    </row>
    <row r="83" spans="1:5" x14ac:dyDescent="0.25">
      <c r="A83" s="49"/>
      <c r="B83" s="46"/>
      <c r="C83" s="40" t="s">
        <v>19</v>
      </c>
      <c r="D83" s="40"/>
      <c r="E83" s="8" t="e">
        <f>#REF!</f>
        <v>#REF!</v>
      </c>
    </row>
    <row r="84" spans="1:5" x14ac:dyDescent="0.25">
      <c r="A84" s="49"/>
      <c r="B84" s="46"/>
      <c r="C84" s="40" t="s">
        <v>21</v>
      </c>
      <c r="D84" s="40"/>
      <c r="E84" s="8" t="e">
        <f>#REF!</f>
        <v>#REF!</v>
      </c>
    </row>
    <row r="85" spans="1:5" x14ac:dyDescent="0.25">
      <c r="A85" s="49"/>
      <c r="B85" s="46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6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9"/>
      <c r="B88" s="46"/>
      <c r="C88" s="40" t="s">
        <v>30</v>
      </c>
      <c r="D88" s="40"/>
      <c r="E88" s="8" t="e">
        <f>#REF!</f>
        <v>#REF!</v>
      </c>
    </row>
    <row r="89" spans="1:5" x14ac:dyDescent="0.25">
      <c r="A89" s="49"/>
      <c r="B89" s="46"/>
      <c r="C89" s="40" t="s">
        <v>32</v>
      </c>
      <c r="D89" s="40"/>
      <c r="E89" s="8" t="e">
        <f>#REF!</f>
        <v>#REF!</v>
      </c>
    </row>
    <row r="90" spans="1:5" x14ac:dyDescent="0.25">
      <c r="A90" s="49"/>
      <c r="B90" s="46"/>
      <c r="C90" s="40" t="s">
        <v>34</v>
      </c>
      <c r="D90" s="40"/>
      <c r="E90" s="8" t="e">
        <f>#REF!</f>
        <v>#REF!</v>
      </c>
    </row>
    <row r="91" spans="1:5" x14ac:dyDescent="0.25">
      <c r="A91" s="49"/>
      <c r="B91" s="46"/>
      <c r="C91" s="40" t="s">
        <v>36</v>
      </c>
      <c r="D91" s="40"/>
      <c r="E91" s="8" t="e">
        <f>#REF!</f>
        <v>#REF!</v>
      </c>
    </row>
    <row r="92" spans="1:5" x14ac:dyDescent="0.25">
      <c r="A92" s="49"/>
      <c r="B92" s="46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6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6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6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6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6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6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6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6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6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6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6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6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6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6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7"/>
      <c r="C119" s="43" t="s">
        <v>6</v>
      </c>
      <c r="D119" s="43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3" t="s">
        <v>25</v>
      </c>
      <c r="D127" s="43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3" t="s">
        <v>5</v>
      </c>
      <c r="D137" s="43"/>
      <c r="E137" s="11" t="e">
        <f>#REF!</f>
        <v>#REF!</v>
      </c>
    </row>
    <row r="138" spans="2:5" x14ac:dyDescent="0.25">
      <c r="B138" s="47"/>
      <c r="C138" s="43" t="s">
        <v>7</v>
      </c>
      <c r="D138" s="43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1" t="s">
        <v>26</v>
      </c>
      <c r="D147" s="41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3" t="s">
        <v>45</v>
      </c>
      <c r="D154" s="43"/>
      <c r="E154" s="11" t="e">
        <f>#REF!</f>
        <v>#REF!</v>
      </c>
    </row>
    <row r="155" spans="2:5" x14ac:dyDescent="0.25">
      <c r="B155" s="47"/>
      <c r="C155" s="43" t="s">
        <v>47</v>
      </c>
      <c r="D155" s="43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3" t="s">
        <v>51</v>
      </c>
      <c r="D159" s="43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3" t="s">
        <v>57</v>
      </c>
      <c r="D165" s="43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7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3" t="s">
        <v>25</v>
      </c>
      <c r="D177" s="43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3" t="s">
        <v>5</v>
      </c>
      <c r="D187" s="43"/>
      <c r="E187" s="11" t="e">
        <f>#REF!</f>
        <v>#REF!</v>
      </c>
    </row>
    <row r="188" spans="2:5" x14ac:dyDescent="0.25">
      <c r="B188" s="47"/>
      <c r="C188" s="43" t="s">
        <v>7</v>
      </c>
      <c r="D188" s="43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7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3" t="s">
        <v>51</v>
      </c>
      <c r="D209" s="43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3" t="s">
        <v>57</v>
      </c>
      <c r="D215" s="43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73"/>
  <sheetViews>
    <sheetView showGridLines="0" tabSelected="1" zoomScale="80" zoomScaleNormal="80" workbookViewId="0">
      <selection activeCell="J16" sqref="J16"/>
    </sheetView>
  </sheetViews>
  <sheetFormatPr baseColWidth="10" defaultColWidth="10.85546875" defaultRowHeight="12.75" x14ac:dyDescent="0.2"/>
  <cols>
    <col min="1" max="1" width="78.7109375" style="16" customWidth="1"/>
    <col min="2" max="2" width="12.5703125" style="16" customWidth="1"/>
    <col min="3" max="3" width="15.42578125" style="16" customWidth="1"/>
    <col min="4" max="4" width="14.42578125" style="16" customWidth="1"/>
    <col min="5" max="6" width="13.28515625" style="16" customWidth="1"/>
    <col min="7" max="7" width="15.140625" style="16" customWidth="1"/>
    <col min="8" max="16384" width="10.85546875" style="16"/>
  </cols>
  <sheetData>
    <row r="1" spans="1:7" ht="45.95" customHeight="1" x14ac:dyDescent="0.2">
      <c r="A1" s="51" t="s">
        <v>144</v>
      </c>
      <c r="B1" s="52"/>
      <c r="C1" s="52"/>
      <c r="D1" s="52"/>
      <c r="E1" s="52"/>
      <c r="F1" s="52"/>
      <c r="G1" s="53"/>
    </row>
    <row r="2" spans="1:7" x14ac:dyDescent="0.2">
      <c r="A2" s="24"/>
      <c r="B2" s="54" t="s">
        <v>73</v>
      </c>
      <c r="C2" s="54"/>
      <c r="D2" s="54"/>
      <c r="E2" s="54"/>
      <c r="F2" s="54"/>
      <c r="G2" s="25"/>
    </row>
    <row r="3" spans="1:7" ht="30" customHeight="1" x14ac:dyDescent="0.2">
      <c r="A3" s="26" t="s">
        <v>78</v>
      </c>
      <c r="B3" s="27" t="s">
        <v>80</v>
      </c>
      <c r="C3" s="21" t="s">
        <v>77</v>
      </c>
      <c r="D3" s="27" t="s">
        <v>74</v>
      </c>
      <c r="E3" s="27" t="s">
        <v>75</v>
      </c>
      <c r="F3" s="27" t="s">
        <v>76</v>
      </c>
      <c r="G3" s="26" t="s">
        <v>81</v>
      </c>
    </row>
    <row r="4" spans="1:7" ht="5.0999999999999996" customHeight="1" x14ac:dyDescent="0.2">
      <c r="A4" s="28"/>
      <c r="B4" s="17"/>
      <c r="C4" s="17"/>
      <c r="D4" s="17"/>
      <c r="E4" s="17"/>
      <c r="F4" s="17"/>
      <c r="G4" s="17"/>
    </row>
    <row r="5" spans="1:7" x14ac:dyDescent="0.2">
      <c r="A5" s="29" t="s">
        <v>82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x14ac:dyDescent="0.2">
      <c r="A6" s="30" t="s">
        <v>83</v>
      </c>
      <c r="B6" s="19">
        <v>0</v>
      </c>
      <c r="C6" s="19">
        <v>0</v>
      </c>
      <c r="D6" s="19">
        <f>B6+C6</f>
        <v>0</v>
      </c>
      <c r="E6" s="19">
        <v>0</v>
      </c>
      <c r="F6" s="19">
        <v>0</v>
      </c>
      <c r="G6" s="19">
        <f>F6-B6</f>
        <v>0</v>
      </c>
    </row>
    <row r="7" spans="1:7" x14ac:dyDescent="0.2">
      <c r="A7" s="30" t="s">
        <v>84</v>
      </c>
      <c r="B7" s="19">
        <v>0</v>
      </c>
      <c r="C7" s="19">
        <v>0</v>
      </c>
      <c r="D7" s="19">
        <f t="shared" ref="D7:D35" si="0">B7+C7</f>
        <v>0</v>
      </c>
      <c r="E7" s="19">
        <v>0</v>
      </c>
      <c r="F7" s="19">
        <v>0</v>
      </c>
      <c r="G7" s="19">
        <f t="shared" ref="G7:G24" si="1">F7-B7</f>
        <v>0</v>
      </c>
    </row>
    <row r="8" spans="1:7" x14ac:dyDescent="0.2">
      <c r="A8" s="30" t="s">
        <v>85</v>
      </c>
      <c r="B8" s="19">
        <v>0</v>
      </c>
      <c r="C8" s="19">
        <v>0</v>
      </c>
      <c r="D8" s="19">
        <f t="shared" si="0"/>
        <v>0</v>
      </c>
      <c r="E8" s="19">
        <v>0</v>
      </c>
      <c r="F8" s="19">
        <v>0</v>
      </c>
      <c r="G8" s="19">
        <f t="shared" si="1"/>
        <v>0</v>
      </c>
    </row>
    <row r="9" spans="1:7" x14ac:dyDescent="0.2">
      <c r="A9" s="30" t="s">
        <v>86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30" t="s">
        <v>87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x14ac:dyDescent="0.2">
      <c r="A11" s="31" t="s">
        <v>88</v>
      </c>
      <c r="B11" s="23">
        <v>0</v>
      </c>
      <c r="C11" s="23">
        <v>0</v>
      </c>
      <c r="D11" s="23">
        <f t="shared" si="0"/>
        <v>0</v>
      </c>
      <c r="E11" s="23">
        <v>0</v>
      </c>
      <c r="F11" s="19">
        <v>0</v>
      </c>
      <c r="G11" s="19">
        <f t="shared" si="1"/>
        <v>0</v>
      </c>
    </row>
    <row r="12" spans="1:7" x14ac:dyDescent="0.2">
      <c r="A12" s="31" t="s">
        <v>89</v>
      </c>
      <c r="B12" s="23">
        <v>0</v>
      </c>
      <c r="C12" s="23">
        <v>3213027.41</v>
      </c>
      <c r="D12" s="23">
        <v>3213027.41</v>
      </c>
      <c r="E12" s="23">
        <f>+[3]aprov!$C$9+[3]aprov!$C$7</f>
        <v>143399.64000000001</v>
      </c>
      <c r="F12" s="23">
        <f>+[3]aprov!$C$9+[3]aprov!$C$7</f>
        <v>143399.64000000001</v>
      </c>
      <c r="G12" s="23">
        <f>+[3]aprov!$C$9+[3]aprov!$C$7</f>
        <v>143399.64000000001</v>
      </c>
    </row>
    <row r="13" spans="1:7" x14ac:dyDescent="0.2">
      <c r="A13" s="31" t="s">
        <v>90</v>
      </c>
      <c r="B13" s="23">
        <f>SUM(B14:B24)</f>
        <v>0</v>
      </c>
      <c r="C13" s="23">
        <v>0</v>
      </c>
      <c r="D13" s="23">
        <v>0</v>
      </c>
      <c r="E13" s="23">
        <v>0</v>
      </c>
      <c r="F13" s="23">
        <v>0</v>
      </c>
      <c r="G13" s="19">
        <v>0</v>
      </c>
    </row>
    <row r="14" spans="1:7" x14ac:dyDescent="0.2">
      <c r="A14" s="32" t="s">
        <v>91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x14ac:dyDescent="0.2">
      <c r="A15" s="32" t="s">
        <v>92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1"/>
        <v>0</v>
      </c>
    </row>
    <row r="16" spans="1:7" x14ac:dyDescent="0.2">
      <c r="A16" s="32" t="s">
        <v>93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1"/>
        <v>0</v>
      </c>
    </row>
    <row r="17" spans="1:7" x14ac:dyDescent="0.2">
      <c r="A17" s="32" t="s">
        <v>94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1"/>
        <v>0</v>
      </c>
    </row>
    <row r="18" spans="1:7" x14ac:dyDescent="0.2">
      <c r="A18" s="32" t="s">
        <v>95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">
      <c r="A19" s="32" t="s">
        <v>96</v>
      </c>
      <c r="B19" s="19">
        <v>0</v>
      </c>
      <c r="C19" s="19">
        <v>0</v>
      </c>
      <c r="D19" s="19">
        <f t="shared" si="0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">
      <c r="A20" s="32" t="s">
        <v>97</v>
      </c>
      <c r="B20" s="19">
        <v>0</v>
      </c>
      <c r="C20" s="19">
        <v>0</v>
      </c>
      <c r="D20" s="19">
        <f t="shared" si="0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">
      <c r="A21" s="32" t="s">
        <v>98</v>
      </c>
      <c r="B21" s="19">
        <v>0</v>
      </c>
      <c r="C21" s="19">
        <v>0</v>
      </c>
      <c r="D21" s="19">
        <f t="shared" si="0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">
      <c r="A22" s="32" t="s">
        <v>99</v>
      </c>
      <c r="B22" s="19">
        <v>0</v>
      </c>
      <c r="C22" s="19">
        <v>0</v>
      </c>
      <c r="D22" s="19">
        <f t="shared" si="0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">
      <c r="A23" s="32" t="s">
        <v>100</v>
      </c>
      <c r="B23" s="19">
        <v>0</v>
      </c>
      <c r="C23" s="19">
        <v>0</v>
      </c>
      <c r="D23" s="19">
        <f t="shared" si="0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">
      <c r="A24" s="32" t="s">
        <v>101</v>
      </c>
      <c r="B24" s="19">
        <v>0</v>
      </c>
      <c r="C24" s="19">
        <v>0</v>
      </c>
      <c r="D24" s="19">
        <f t="shared" si="0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">
      <c r="A25" s="30" t="s">
        <v>102</v>
      </c>
      <c r="B25" s="19">
        <f>SUM(B26:B30)</f>
        <v>0</v>
      </c>
      <c r="C25" s="19">
        <f t="shared" ref="C25:G25" si="2">SUM(C26:C30)</f>
        <v>0</v>
      </c>
      <c r="D25" s="19">
        <f t="shared" si="2"/>
        <v>0</v>
      </c>
      <c r="E25" s="19">
        <f t="shared" si="2"/>
        <v>0</v>
      </c>
      <c r="F25" s="19">
        <f t="shared" si="2"/>
        <v>0</v>
      </c>
      <c r="G25" s="19">
        <f t="shared" si="2"/>
        <v>0</v>
      </c>
    </row>
    <row r="26" spans="1:7" x14ac:dyDescent="0.2">
      <c r="A26" s="32" t="s">
        <v>103</v>
      </c>
      <c r="B26" s="19">
        <v>0</v>
      </c>
      <c r="C26" s="19">
        <v>0</v>
      </c>
      <c r="D26" s="19">
        <f t="shared" si="0"/>
        <v>0</v>
      </c>
      <c r="E26" s="19">
        <v>0</v>
      </c>
      <c r="F26" s="19">
        <v>0</v>
      </c>
      <c r="G26" s="19">
        <f t="shared" ref="G26:G30" si="3">F26-B26</f>
        <v>0</v>
      </c>
    </row>
    <row r="27" spans="1:7" x14ac:dyDescent="0.2">
      <c r="A27" s="32" t="s">
        <v>104</v>
      </c>
      <c r="B27" s="19">
        <v>0</v>
      </c>
      <c r="C27" s="19">
        <v>0</v>
      </c>
      <c r="D27" s="19">
        <f t="shared" si="0"/>
        <v>0</v>
      </c>
      <c r="E27" s="19">
        <v>0</v>
      </c>
      <c r="F27" s="19">
        <v>0</v>
      </c>
      <c r="G27" s="19">
        <f t="shared" si="3"/>
        <v>0</v>
      </c>
    </row>
    <row r="28" spans="1:7" x14ac:dyDescent="0.2">
      <c r="A28" s="32" t="s">
        <v>105</v>
      </c>
      <c r="B28" s="19">
        <v>0</v>
      </c>
      <c r="C28" s="19">
        <v>0</v>
      </c>
      <c r="D28" s="19">
        <f t="shared" si="0"/>
        <v>0</v>
      </c>
      <c r="E28" s="19">
        <v>0</v>
      </c>
      <c r="F28" s="19">
        <v>0</v>
      </c>
      <c r="G28" s="19">
        <f t="shared" si="3"/>
        <v>0</v>
      </c>
    </row>
    <row r="29" spans="1:7" x14ac:dyDescent="0.2">
      <c r="A29" s="32" t="s">
        <v>106</v>
      </c>
      <c r="B29" s="19">
        <v>0</v>
      </c>
      <c r="C29" s="19">
        <v>0</v>
      </c>
      <c r="D29" s="19">
        <f t="shared" si="0"/>
        <v>0</v>
      </c>
      <c r="E29" s="19">
        <v>0</v>
      </c>
      <c r="F29" s="19">
        <v>0</v>
      </c>
      <c r="G29" s="19">
        <f t="shared" si="3"/>
        <v>0</v>
      </c>
    </row>
    <row r="30" spans="1:7" x14ac:dyDescent="0.2">
      <c r="A30" s="32" t="s">
        <v>107</v>
      </c>
      <c r="B30" s="19">
        <v>0</v>
      </c>
      <c r="C30" s="19">
        <v>0</v>
      </c>
      <c r="D30" s="19">
        <f t="shared" si="0"/>
        <v>0</v>
      </c>
      <c r="E30" s="19">
        <v>0</v>
      </c>
      <c r="F30" s="19">
        <v>0</v>
      </c>
      <c r="G30" s="19">
        <f t="shared" si="3"/>
        <v>0</v>
      </c>
    </row>
    <row r="31" spans="1:7" x14ac:dyDescent="0.2">
      <c r="A31" s="30" t="s">
        <v>108</v>
      </c>
      <c r="B31" s="19">
        <v>0</v>
      </c>
      <c r="C31" s="19">
        <v>9974288.9600000009</v>
      </c>
      <c r="D31" s="19">
        <v>9974288.9600000009</v>
      </c>
      <c r="E31" s="19">
        <v>9974288.9600000009</v>
      </c>
      <c r="F31" s="19">
        <v>9974288.9600000009</v>
      </c>
      <c r="G31" s="19">
        <v>9974288.9600000009</v>
      </c>
    </row>
    <row r="32" spans="1:7" x14ac:dyDescent="0.2">
      <c r="A32" s="30" t="s">
        <v>109</v>
      </c>
      <c r="B32" s="19">
        <f>SUM(B33)</f>
        <v>0</v>
      </c>
      <c r="C32" s="19">
        <f t="shared" ref="C32:G32" si="4">SUM(C33)</f>
        <v>0</v>
      </c>
      <c r="D32" s="19">
        <f t="shared" si="4"/>
        <v>0</v>
      </c>
      <c r="E32" s="19">
        <f t="shared" si="4"/>
        <v>0</v>
      </c>
      <c r="F32" s="19">
        <f t="shared" si="4"/>
        <v>0</v>
      </c>
      <c r="G32" s="19">
        <f t="shared" si="4"/>
        <v>0</v>
      </c>
    </row>
    <row r="33" spans="1:7" x14ac:dyDescent="0.2">
      <c r="A33" s="32" t="s">
        <v>110</v>
      </c>
      <c r="B33" s="19">
        <v>0</v>
      </c>
      <c r="C33" s="19">
        <v>0</v>
      </c>
      <c r="D33" s="19">
        <f t="shared" si="0"/>
        <v>0</v>
      </c>
      <c r="E33" s="19">
        <v>0</v>
      </c>
      <c r="F33" s="19">
        <v>0</v>
      </c>
      <c r="G33" s="19">
        <f>F33-B33</f>
        <v>0</v>
      </c>
    </row>
    <row r="34" spans="1:7" x14ac:dyDescent="0.2">
      <c r="A34" s="30" t="s">
        <v>111</v>
      </c>
      <c r="B34" s="19">
        <f>SUM(B35:B36)</f>
        <v>0</v>
      </c>
      <c r="C34" s="19">
        <v>175586.43</v>
      </c>
      <c r="D34" s="19">
        <v>175586.43</v>
      </c>
      <c r="E34" s="19">
        <v>175586.43</v>
      </c>
      <c r="F34" s="19">
        <v>175586.43</v>
      </c>
      <c r="G34" s="19">
        <v>175586.43</v>
      </c>
    </row>
    <row r="35" spans="1:7" x14ac:dyDescent="0.2">
      <c r="A35" s="32" t="s">
        <v>112</v>
      </c>
      <c r="B35" s="23">
        <v>0</v>
      </c>
      <c r="C35" s="23">
        <v>0</v>
      </c>
      <c r="D35" s="23">
        <f t="shared" si="0"/>
        <v>0</v>
      </c>
      <c r="E35" s="23">
        <v>0</v>
      </c>
      <c r="F35" s="23">
        <v>0</v>
      </c>
      <c r="G35" s="23">
        <f t="shared" ref="G35" si="5">F35-B35</f>
        <v>0</v>
      </c>
    </row>
    <row r="36" spans="1:7" x14ac:dyDescent="0.2">
      <c r="A36" s="32" t="s">
        <v>113</v>
      </c>
      <c r="B36" s="23">
        <v>0</v>
      </c>
      <c r="C36" s="19">
        <v>175586.43</v>
      </c>
      <c r="D36" s="19">
        <v>175586.43</v>
      </c>
      <c r="E36" s="19">
        <v>175586.43</v>
      </c>
      <c r="F36" s="19">
        <v>175586.43</v>
      </c>
      <c r="G36" s="19">
        <v>175586.43</v>
      </c>
    </row>
    <row r="37" spans="1:7" x14ac:dyDescent="0.2">
      <c r="A37" s="29" t="s">
        <v>114</v>
      </c>
      <c r="B37" s="22">
        <f t="shared" ref="B37:G37" si="6">SUM(B6:B13)+B25+B31+B32+B34</f>
        <v>0</v>
      </c>
      <c r="C37" s="22">
        <f>SUM(C6:C13)+C25+C31+C32+C34</f>
        <v>13362902.800000001</v>
      </c>
      <c r="D37" s="22">
        <f t="shared" si="6"/>
        <v>13362902.800000001</v>
      </c>
      <c r="E37" s="22">
        <f t="shared" si="6"/>
        <v>10293275.030000001</v>
      </c>
      <c r="F37" s="22">
        <f>SUM(F6:F13)+F25+F31+F32+F34</f>
        <v>10293275.030000001</v>
      </c>
      <c r="G37" s="22">
        <f t="shared" si="6"/>
        <v>10293275.030000001</v>
      </c>
    </row>
    <row r="38" spans="1:7" x14ac:dyDescent="0.2">
      <c r="A38" s="29" t="s">
        <v>115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2">
        <f>IF((F37-B37)&lt;0,0,(F37-B37))</f>
        <v>10293275.030000001</v>
      </c>
    </row>
    <row r="39" spans="1:7" ht="5.0999999999999996" customHeight="1" x14ac:dyDescent="0.2">
      <c r="A39" s="33"/>
      <c r="B39" s="23"/>
      <c r="C39" s="23"/>
      <c r="D39" s="23"/>
      <c r="E39" s="23"/>
      <c r="F39" s="23"/>
      <c r="G39" s="23"/>
    </row>
    <row r="40" spans="1:7" x14ac:dyDescent="0.2">
      <c r="A40" s="29" t="s">
        <v>116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2">
      <c r="A41" s="30" t="s">
        <v>117</v>
      </c>
      <c r="B41" s="23">
        <f>SUM(B42:B49)</f>
        <v>0</v>
      </c>
      <c r="C41" s="23">
        <f t="shared" ref="C41:G41" si="7">SUM(C42:C49)</f>
        <v>0</v>
      </c>
      <c r="D41" s="23">
        <f t="shared" si="7"/>
        <v>0</v>
      </c>
      <c r="E41" s="23">
        <f t="shared" si="7"/>
        <v>0</v>
      </c>
      <c r="F41" s="23">
        <f t="shared" si="7"/>
        <v>0</v>
      </c>
      <c r="G41" s="23">
        <f t="shared" si="7"/>
        <v>0</v>
      </c>
    </row>
    <row r="42" spans="1:7" x14ac:dyDescent="0.2">
      <c r="A42" s="32" t="s">
        <v>118</v>
      </c>
      <c r="B42" s="19">
        <v>0</v>
      </c>
      <c r="C42" s="19">
        <v>0</v>
      </c>
      <c r="D42" s="19">
        <f t="shared" ref="D42:D49" si="8">B42+C42</f>
        <v>0</v>
      </c>
      <c r="E42" s="19">
        <v>0</v>
      </c>
      <c r="F42" s="19">
        <v>0</v>
      </c>
      <c r="G42" s="19">
        <f t="shared" ref="G42:G49" si="9">F42-B42</f>
        <v>0</v>
      </c>
    </row>
    <row r="43" spans="1:7" x14ac:dyDescent="0.2">
      <c r="A43" s="32" t="s">
        <v>119</v>
      </c>
      <c r="B43" s="19">
        <v>0</v>
      </c>
      <c r="C43" s="19">
        <v>0</v>
      </c>
      <c r="D43" s="19">
        <f t="shared" si="8"/>
        <v>0</v>
      </c>
      <c r="E43" s="19">
        <v>0</v>
      </c>
      <c r="F43" s="19">
        <v>0</v>
      </c>
      <c r="G43" s="19">
        <f t="shared" si="9"/>
        <v>0</v>
      </c>
    </row>
    <row r="44" spans="1:7" x14ac:dyDescent="0.2">
      <c r="A44" s="32" t="s">
        <v>120</v>
      </c>
      <c r="B44" s="19">
        <v>0</v>
      </c>
      <c r="C44" s="19">
        <v>0</v>
      </c>
      <c r="D44" s="19">
        <f t="shared" si="8"/>
        <v>0</v>
      </c>
      <c r="E44" s="19">
        <v>0</v>
      </c>
      <c r="F44" s="19">
        <v>0</v>
      </c>
      <c r="G44" s="19">
        <f t="shared" si="9"/>
        <v>0</v>
      </c>
    </row>
    <row r="45" spans="1:7" ht="25.5" x14ac:dyDescent="0.2">
      <c r="A45" s="34" t="s">
        <v>121</v>
      </c>
      <c r="B45" s="19">
        <v>0</v>
      </c>
      <c r="C45" s="19">
        <v>0</v>
      </c>
      <c r="D45" s="19">
        <f t="shared" si="8"/>
        <v>0</v>
      </c>
      <c r="E45" s="19">
        <v>0</v>
      </c>
      <c r="F45" s="19">
        <v>0</v>
      </c>
      <c r="G45" s="19">
        <f t="shared" si="9"/>
        <v>0</v>
      </c>
    </row>
    <row r="46" spans="1:7" x14ac:dyDescent="0.2">
      <c r="A46" s="32" t="s">
        <v>122</v>
      </c>
      <c r="B46" s="19">
        <v>0</v>
      </c>
      <c r="C46" s="19">
        <v>0</v>
      </c>
      <c r="D46" s="19">
        <f t="shared" si="8"/>
        <v>0</v>
      </c>
      <c r="E46" s="19">
        <v>0</v>
      </c>
      <c r="F46" s="19">
        <v>0</v>
      </c>
      <c r="G46" s="19">
        <f t="shared" si="9"/>
        <v>0</v>
      </c>
    </row>
    <row r="47" spans="1:7" x14ac:dyDescent="0.2">
      <c r="A47" s="32" t="s">
        <v>123</v>
      </c>
      <c r="B47" s="19">
        <v>0</v>
      </c>
      <c r="C47" s="19">
        <v>0</v>
      </c>
      <c r="D47" s="19">
        <f t="shared" si="8"/>
        <v>0</v>
      </c>
      <c r="E47" s="19">
        <v>0</v>
      </c>
      <c r="F47" s="19">
        <v>0</v>
      </c>
      <c r="G47" s="19">
        <f t="shared" si="9"/>
        <v>0</v>
      </c>
    </row>
    <row r="48" spans="1:7" x14ac:dyDescent="0.2">
      <c r="A48" s="32" t="s">
        <v>124</v>
      </c>
      <c r="B48" s="19">
        <v>0</v>
      </c>
      <c r="C48" s="19">
        <v>0</v>
      </c>
      <c r="D48" s="19">
        <f t="shared" si="8"/>
        <v>0</v>
      </c>
      <c r="E48" s="19">
        <v>0</v>
      </c>
      <c r="F48" s="19">
        <v>0</v>
      </c>
      <c r="G48" s="19">
        <f t="shared" si="9"/>
        <v>0</v>
      </c>
    </row>
    <row r="49" spans="1:7" x14ac:dyDescent="0.2">
      <c r="A49" s="32" t="s">
        <v>125</v>
      </c>
      <c r="B49" s="19">
        <v>0</v>
      </c>
      <c r="C49" s="19">
        <v>0</v>
      </c>
      <c r="D49" s="19">
        <f t="shared" si="8"/>
        <v>0</v>
      </c>
      <c r="E49" s="19">
        <v>0</v>
      </c>
      <c r="F49" s="19">
        <v>0</v>
      </c>
      <c r="G49" s="19">
        <f t="shared" si="9"/>
        <v>0</v>
      </c>
    </row>
    <row r="50" spans="1:7" x14ac:dyDescent="0.2">
      <c r="A50" s="30" t="s">
        <v>126</v>
      </c>
      <c r="B50" s="19">
        <f>SUM(B51:B54)</f>
        <v>0</v>
      </c>
      <c r="C50" s="19">
        <f t="shared" ref="C50:G50" si="10">SUM(C51:C54)</f>
        <v>0</v>
      </c>
      <c r="D50" s="19">
        <f t="shared" si="10"/>
        <v>0</v>
      </c>
      <c r="E50" s="19">
        <f t="shared" si="10"/>
        <v>0</v>
      </c>
      <c r="F50" s="19">
        <f t="shared" si="10"/>
        <v>0</v>
      </c>
      <c r="G50" s="19">
        <f t="shared" si="10"/>
        <v>0</v>
      </c>
    </row>
    <row r="51" spans="1:7" x14ac:dyDescent="0.2">
      <c r="A51" s="32" t="s">
        <v>127</v>
      </c>
      <c r="B51" s="19">
        <v>0</v>
      </c>
      <c r="C51" s="19">
        <v>0</v>
      </c>
      <c r="D51" s="19">
        <f t="shared" ref="D51:D54" si="11">B51+C51</f>
        <v>0</v>
      </c>
      <c r="E51" s="19">
        <v>0</v>
      </c>
      <c r="F51" s="19">
        <v>0</v>
      </c>
      <c r="G51" s="19">
        <f t="shared" ref="G51:G55" si="12">F51-B51</f>
        <v>0</v>
      </c>
    </row>
    <row r="52" spans="1:7" x14ac:dyDescent="0.2">
      <c r="A52" s="32" t="s">
        <v>128</v>
      </c>
      <c r="B52" s="19">
        <v>0</v>
      </c>
      <c r="C52" s="19">
        <v>0</v>
      </c>
      <c r="D52" s="19">
        <f t="shared" si="11"/>
        <v>0</v>
      </c>
      <c r="E52" s="19">
        <v>0</v>
      </c>
      <c r="F52" s="19">
        <v>0</v>
      </c>
      <c r="G52" s="19">
        <f t="shared" si="12"/>
        <v>0</v>
      </c>
    </row>
    <row r="53" spans="1:7" x14ac:dyDescent="0.2">
      <c r="A53" s="32" t="s">
        <v>129</v>
      </c>
      <c r="B53" s="19">
        <v>0</v>
      </c>
      <c r="C53" s="19">
        <v>0</v>
      </c>
      <c r="D53" s="19">
        <f t="shared" si="11"/>
        <v>0</v>
      </c>
      <c r="E53" s="19">
        <v>0</v>
      </c>
      <c r="F53" s="19">
        <v>0</v>
      </c>
      <c r="G53" s="19">
        <f t="shared" si="12"/>
        <v>0</v>
      </c>
    </row>
    <row r="54" spans="1:7" x14ac:dyDescent="0.2">
      <c r="A54" s="32" t="s">
        <v>130</v>
      </c>
      <c r="B54" s="19">
        <v>0</v>
      </c>
      <c r="C54" s="19">
        <v>0</v>
      </c>
      <c r="D54" s="19">
        <f t="shared" si="11"/>
        <v>0</v>
      </c>
      <c r="E54" s="19">
        <v>0</v>
      </c>
      <c r="F54" s="19">
        <v>0</v>
      </c>
      <c r="G54" s="19">
        <f t="shared" si="12"/>
        <v>0</v>
      </c>
    </row>
    <row r="55" spans="1:7" x14ac:dyDescent="0.2">
      <c r="A55" s="30" t="s">
        <v>131</v>
      </c>
      <c r="B55" s="19">
        <f>SUM(B56:B57)</f>
        <v>0</v>
      </c>
      <c r="C55" s="19">
        <f t="shared" ref="C55:F55" si="13">SUM(C56:C57)</f>
        <v>0</v>
      </c>
      <c r="D55" s="19">
        <f t="shared" si="13"/>
        <v>0</v>
      </c>
      <c r="E55" s="19">
        <f t="shared" si="13"/>
        <v>0</v>
      </c>
      <c r="F55" s="19">
        <f t="shared" si="13"/>
        <v>0</v>
      </c>
      <c r="G55" s="19">
        <f t="shared" si="12"/>
        <v>0</v>
      </c>
    </row>
    <row r="56" spans="1:7" x14ac:dyDescent="0.2">
      <c r="A56" s="32" t="s">
        <v>132</v>
      </c>
      <c r="B56" s="19">
        <v>0</v>
      </c>
      <c r="C56" s="19">
        <v>0</v>
      </c>
      <c r="D56" s="19">
        <f t="shared" ref="D56:D59" si="14">B56+C56</f>
        <v>0</v>
      </c>
      <c r="E56" s="19">
        <v>0</v>
      </c>
      <c r="F56" s="19">
        <v>0</v>
      </c>
      <c r="G56" s="19">
        <f t="shared" ref="G56:G59" si="15">F56-B56</f>
        <v>0</v>
      </c>
    </row>
    <row r="57" spans="1:7" x14ac:dyDescent="0.2">
      <c r="A57" s="32" t="s">
        <v>133</v>
      </c>
      <c r="B57" s="23">
        <v>0</v>
      </c>
      <c r="C57" s="23">
        <v>0</v>
      </c>
      <c r="D57" s="23">
        <f t="shared" si="14"/>
        <v>0</v>
      </c>
      <c r="E57" s="23">
        <v>0</v>
      </c>
      <c r="F57" s="23">
        <v>0</v>
      </c>
      <c r="G57" s="23">
        <f t="shared" si="15"/>
        <v>0</v>
      </c>
    </row>
    <row r="58" spans="1:7" x14ac:dyDescent="0.2">
      <c r="A58" s="30" t="s">
        <v>134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5"/>
        <v>0</v>
      </c>
    </row>
    <row r="59" spans="1:7" x14ac:dyDescent="0.2">
      <c r="A59" s="30" t="s">
        <v>135</v>
      </c>
      <c r="B59" s="23">
        <v>0</v>
      </c>
      <c r="C59" s="23">
        <v>0</v>
      </c>
      <c r="D59" s="23">
        <f t="shared" si="14"/>
        <v>0</v>
      </c>
      <c r="E59" s="23">
        <v>0</v>
      </c>
      <c r="F59" s="23">
        <v>0</v>
      </c>
      <c r="G59" s="23">
        <f t="shared" si="15"/>
        <v>0</v>
      </c>
    </row>
    <row r="60" spans="1:7" x14ac:dyDescent="0.2">
      <c r="A60" s="29" t="s">
        <v>136</v>
      </c>
      <c r="B60" s="22">
        <f t="shared" ref="B60:G60" si="16">B41+B50+B55+B58+B59</f>
        <v>0</v>
      </c>
      <c r="C60" s="22">
        <f t="shared" si="16"/>
        <v>0</v>
      </c>
      <c r="D60" s="22">
        <f t="shared" si="16"/>
        <v>0</v>
      </c>
      <c r="E60" s="22">
        <f t="shared" si="16"/>
        <v>0</v>
      </c>
      <c r="F60" s="22">
        <f t="shared" si="16"/>
        <v>0</v>
      </c>
      <c r="G60" s="22">
        <f t="shared" si="16"/>
        <v>0</v>
      </c>
    </row>
    <row r="61" spans="1:7" ht="5.0999999999999996" customHeight="1" x14ac:dyDescent="0.2">
      <c r="A61" s="33"/>
      <c r="B61" s="23"/>
      <c r="C61" s="23"/>
      <c r="D61" s="23"/>
      <c r="E61" s="23"/>
      <c r="F61" s="23"/>
      <c r="G61" s="23"/>
    </row>
    <row r="62" spans="1:7" x14ac:dyDescent="0.2">
      <c r="A62" s="29" t="s">
        <v>137</v>
      </c>
      <c r="B62" s="22">
        <f>SUM(B63)</f>
        <v>0</v>
      </c>
      <c r="C62" s="22">
        <f t="shared" ref="C62:G62" si="17">SUM(C63)</f>
        <v>0</v>
      </c>
      <c r="D62" s="22">
        <f t="shared" si="17"/>
        <v>0</v>
      </c>
      <c r="E62" s="22">
        <f t="shared" si="17"/>
        <v>0</v>
      </c>
      <c r="F62" s="22">
        <f t="shared" si="17"/>
        <v>0</v>
      </c>
      <c r="G62" s="22">
        <f t="shared" si="17"/>
        <v>0</v>
      </c>
    </row>
    <row r="63" spans="1:7" x14ac:dyDescent="0.2">
      <c r="A63" s="30" t="s">
        <v>138</v>
      </c>
      <c r="B63" s="23">
        <v>0</v>
      </c>
      <c r="C63" s="23">
        <v>0</v>
      </c>
      <c r="D63" s="23">
        <f t="shared" ref="D63" si="18">B63+C63</f>
        <v>0</v>
      </c>
      <c r="E63" s="23">
        <v>0</v>
      </c>
      <c r="F63" s="23">
        <v>0</v>
      </c>
      <c r="G63" s="23">
        <f>F63-B63</f>
        <v>0</v>
      </c>
    </row>
    <row r="64" spans="1:7" ht="5.0999999999999996" customHeight="1" x14ac:dyDescent="0.2">
      <c r="A64" s="33"/>
      <c r="B64" s="23"/>
      <c r="C64" s="23"/>
      <c r="D64" s="23"/>
      <c r="E64" s="23"/>
      <c r="F64" s="23"/>
      <c r="G64" s="23"/>
    </row>
    <row r="65" spans="1:7" x14ac:dyDescent="0.2">
      <c r="A65" s="29" t="s">
        <v>139</v>
      </c>
      <c r="B65" s="22">
        <f t="shared" ref="B65:G65" si="19">B37+B60+B62</f>
        <v>0</v>
      </c>
      <c r="C65" s="22">
        <f t="shared" si="19"/>
        <v>13362902.800000001</v>
      </c>
      <c r="D65" s="22">
        <f t="shared" si="19"/>
        <v>13362902.800000001</v>
      </c>
      <c r="E65" s="22">
        <f t="shared" si="19"/>
        <v>10293275.030000001</v>
      </c>
      <c r="F65" s="22">
        <f t="shared" si="19"/>
        <v>10293275.030000001</v>
      </c>
      <c r="G65" s="22">
        <f t="shared" si="19"/>
        <v>10293275.030000001</v>
      </c>
    </row>
    <row r="66" spans="1:7" ht="5.0999999999999996" customHeight="1" x14ac:dyDescent="0.2">
      <c r="A66" s="33"/>
      <c r="B66" s="23"/>
      <c r="C66" s="23"/>
      <c r="D66" s="23"/>
      <c r="E66" s="23"/>
      <c r="F66" s="23"/>
      <c r="G66" s="23"/>
    </row>
    <row r="67" spans="1:7" x14ac:dyDescent="0.2">
      <c r="A67" s="29" t="s">
        <v>140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">
      <c r="A68" s="30" t="s">
        <v>141</v>
      </c>
      <c r="B68" s="23">
        <v>0</v>
      </c>
      <c r="C68" s="23">
        <v>0</v>
      </c>
      <c r="D68" s="23">
        <f t="shared" ref="D68:D69" si="20">B68+C68</f>
        <v>0</v>
      </c>
      <c r="E68" s="23">
        <v>0</v>
      </c>
      <c r="F68" s="23">
        <v>0</v>
      </c>
      <c r="G68" s="23">
        <f t="shared" ref="G68:G69" si="21">F68-B68</f>
        <v>0</v>
      </c>
    </row>
    <row r="69" spans="1:7" x14ac:dyDescent="0.2">
      <c r="A69" s="30" t="s">
        <v>142</v>
      </c>
      <c r="B69" s="19">
        <v>0</v>
      </c>
      <c r="C69" s="19">
        <v>0</v>
      </c>
      <c r="D69" s="19">
        <f t="shared" si="20"/>
        <v>0</v>
      </c>
      <c r="E69" s="19">
        <v>0</v>
      </c>
      <c r="F69" s="19">
        <v>0</v>
      </c>
      <c r="G69" s="19">
        <f t="shared" si="21"/>
        <v>0</v>
      </c>
    </row>
    <row r="70" spans="1:7" x14ac:dyDescent="0.2">
      <c r="A70" s="35" t="s">
        <v>143</v>
      </c>
      <c r="B70" s="18">
        <f>B68+B69</f>
        <v>0</v>
      </c>
      <c r="C70" s="18">
        <f t="shared" ref="C70:G70" si="22">C68+C69</f>
        <v>0</v>
      </c>
      <c r="D70" s="18">
        <f t="shared" si="22"/>
        <v>0</v>
      </c>
      <c r="E70" s="18">
        <f t="shared" si="22"/>
        <v>0</v>
      </c>
      <c r="F70" s="18">
        <f t="shared" si="22"/>
        <v>0</v>
      </c>
      <c r="G70" s="18">
        <f t="shared" si="22"/>
        <v>0</v>
      </c>
    </row>
    <row r="71" spans="1:7" ht="5.0999999999999996" customHeight="1" x14ac:dyDescent="0.2">
      <c r="A71" s="36"/>
      <c r="B71" s="20"/>
      <c r="C71" s="20"/>
      <c r="D71" s="20"/>
      <c r="E71" s="20"/>
      <c r="F71" s="20"/>
      <c r="G71" s="20"/>
    </row>
    <row r="72" spans="1:7" x14ac:dyDescent="0.2">
      <c r="E72" s="37"/>
      <c r="F72" s="37"/>
    </row>
    <row r="73" spans="1:7" x14ac:dyDescent="0.2">
      <c r="A73" s="16" t="s">
        <v>79</v>
      </c>
      <c r="B73" s="38"/>
      <c r="C73" s="38"/>
      <c r="D73" s="38"/>
      <c r="E73" s="38"/>
      <c r="F73" s="38"/>
      <c r="G73" s="38"/>
    </row>
  </sheetData>
  <mergeCells count="2">
    <mergeCell ref="A1:G1"/>
    <mergeCell ref="B2:F2"/>
  </mergeCells>
  <pageMargins left="0.7" right="0.7" top="0.75" bottom="0.75" header="0.3" footer="0.3"/>
  <pageSetup orientation="portrait" r:id="rId1"/>
  <ignoredErrors>
    <ignoredError sqref="B25:C25 E25:F25 C37 B55:C55 E55:F55" formulaRange="1"/>
    <ignoredError sqref="D25 G25 D50 D55 G5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Alejandro González</cp:lastModifiedBy>
  <cp:lastPrinted>2019-08-14T17:46:20Z</cp:lastPrinted>
  <dcterms:created xsi:type="dcterms:W3CDTF">2014-01-27T16:27:43Z</dcterms:created>
  <dcterms:modified xsi:type="dcterms:W3CDTF">2020-01-30T21:30:04Z</dcterms:modified>
</cp:coreProperties>
</file>