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620" windowHeight="11760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/>
  <c r="D52" l="1"/>
  <c r="E52"/>
  <c r="E57" s="1"/>
  <c r="E47"/>
  <c r="D47"/>
  <c r="E36"/>
  <c r="D36"/>
  <c r="E40"/>
  <c r="E44" s="1"/>
  <c r="D40"/>
  <c r="E16"/>
  <c r="E5"/>
  <c r="D5"/>
  <c r="D33" s="1"/>
  <c r="D44" l="1"/>
  <c r="D57"/>
  <c r="D59"/>
  <c r="E33"/>
  <c r="E59" s="1"/>
  <c r="E62" s="1"/>
  <c r="D61" s="1"/>
  <c r="D62" l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<sst xmlns="http://schemas.openxmlformats.org/spreadsheetml/2006/main" count="58" uniqueCount="50">
  <si>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</si>
  <si>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</si>
  <si>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</si>
  <si>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</si>
  <si>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</si>
  <si>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</si>
  <si>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</si>
  <si>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</si>
  <si>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</si>
  <si>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</si>
  <si>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</si>
  <si>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</si>
  <si>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</si>
  <si>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</si>
  <si>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</si>
  <si>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</si>
  <si>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</si>
  <si>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</si>
  <si>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</si>
  <si>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</si>
  <si>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</si>
  <si>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</si>
  <si>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</si>
  <si>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</si>
  <si>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</si>
  <si>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</si>
  <si>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</si>
  <si>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</si>
  <si>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</si>
  <si>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</si>
  <si>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</si>
  <si>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</si>
  <si>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</si>
  <si>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</si>
  <si>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</si>
  <si>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</si>
  <si>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</si>
  <si>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</si>
  <si>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</si>
  <si>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</si>
  <si>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</si>
  <si>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</si>
  <si>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</si>
  <si>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</si>
  <si>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</si>
  <si>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</si>
  <si>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</si>
  <si>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</si>
  <si>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</si>
  <si>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de Flujos de Efectivo
Del 01 de enero al 31 de diciembre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</si>
</sst>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1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165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3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9" fillId="0" borderId="0" xfId="8" applyFont="1" applyFill="1" applyBorder="1" applyProtection="1"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9" fillId="0" borderId="1" xfId="8" applyFont="1" applyFill="1" applyBorder="1" applyProtection="1">
      <protection locked="0"/>
    </xf>
    <xf numFmtId="0" fontId="8" fillId="0" borderId="0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left" vertical="top"/>
    </xf>
    <xf numFmtId="0" fontId="8" fillId="0" borderId="0" xfId="8" applyFont="1" applyFill="1" applyBorder="1" applyAlignment="1">
      <alignment horizontal="left" vertical="top" wrapText="1"/>
    </xf>
    <xf numFmtId="0" fontId="8" fillId="0" borderId="0" xfId="8" applyFont="1" applyFill="1" applyBorder="1" applyAlignment="1">
      <alignment horizontal="left" vertical="top"/>
    </xf>
    <xf numFmtId="0" fontId="8" fillId="0" borderId="0" xfId="8" applyFont="1" applyFill="1" applyBorder="1" applyAlignment="1">
      <alignment horizontal="left" vertical="top" wrapText="1" indent="1"/>
    </xf>
    <xf numFmtId="0" fontId="9" fillId="0" borderId="0" xfId="8" applyFont="1" applyFill="1" applyBorder="1" applyAlignment="1">
      <alignment horizontal="left" vertical="top" wrapText="1"/>
    </xf>
    <xf numFmtId="0" fontId="10" fillId="0" borderId="1" xfId="8" applyFont="1" applyFill="1" applyBorder="1" applyAlignment="1">
      <alignment vertical="top"/>
    </xf>
    <xf numFmtId="0" fontId="8" fillId="0" borderId="0" xfId="8" applyFont="1" applyFill="1" applyBorder="1" applyAlignment="1">
      <alignment vertical="top" wrapText="1"/>
    </xf>
    <xf numFmtId="0" fontId="8" fillId="0" borderId="1" xfId="8" applyFont="1" applyFill="1" applyBorder="1" applyAlignment="1">
      <alignment vertical="top"/>
    </xf>
    <xf numFmtId="0" fontId="9" fillId="0" borderId="0" xfId="8" applyFont="1" applyFill="1" applyBorder="1" applyAlignment="1">
      <alignment horizontal="left" vertical="top" wrapText="1" indent="1"/>
    </xf>
    <xf numFmtId="0" fontId="9" fillId="0" borderId="5" xfId="8" applyFont="1" applyFill="1" applyBorder="1" applyProtection="1">
      <protection locked="0"/>
    </xf>
    <xf numFmtId="0" fontId="9" fillId="0" borderId="3" xfId="8" applyFont="1" applyFill="1" applyBorder="1" applyProtection="1">
      <protection locked="0"/>
    </xf>
    <xf numFmtId="0" fontId="9" fillId="0" borderId="3" xfId="8" applyFont="1" applyFill="1" applyBorder="1" applyAlignment="1">
      <alignment vertical="top" wrapText="1"/>
    </xf>
    <xf numFmtId="0" fontId="9" fillId="0" borderId="0" xfId="8" applyFont="1" applyAlignment="1" applyProtection="1">
      <alignment vertical="top" wrapText="1"/>
      <protection locked="0"/>
    </xf>
    <xf numFmtId="3" fontId="8" fillId="0" borderId="0" xfId="8" applyNumberFormat="1" applyFont="1" applyFill="1" applyBorder="1" applyAlignment="1" applyProtection="1">
      <alignment vertical="top" wrapText="1"/>
      <protection locked="0"/>
    </xf>
    <xf numFmtId="3" fontId="9" fillId="0" borderId="0" xfId="8" applyNumberFormat="1" applyFont="1" applyFill="1" applyBorder="1" applyAlignment="1" applyProtection="1">
      <alignment vertical="top" wrapText="1"/>
      <protection locked="0"/>
    </xf>
    <xf numFmtId="3" fontId="3" fillId="12" borderId="0" xfId="84" applyNumberFormat="1" applyFont="1" applyFill="1" applyBorder="1" applyAlignment="1" applyProtection="1">
      <alignment vertical="top" wrapText="1"/>
      <protection locked="0"/>
    </xf>
    <xf numFmtId="3" fontId="8" fillId="0" borderId="0" xfId="8" applyNumberFormat="1" applyFont="1" applyFill="1" applyBorder="1" applyAlignment="1">
      <alignment horizontal="center" vertical="center" wrapText="1"/>
    </xf>
    <xf numFmtId="3" fontId="8" fillId="0" borderId="2" xfId="8" applyNumberFormat="1" applyFont="1" applyFill="1" applyBorder="1" applyAlignment="1">
      <alignment horizontal="center" vertical="center" wrapText="1"/>
    </xf>
    <xf numFmtId="3" fontId="8" fillId="0" borderId="0" xfId="8" applyNumberFormat="1" applyFont="1" applyFill="1" applyBorder="1" applyAlignment="1" applyProtection="1">
      <alignment horizontal="center" vertical="top" wrapText="1"/>
      <protection locked="0"/>
    </xf>
    <xf numFmtId="3" fontId="8" fillId="0" borderId="2" xfId="8" applyNumberFormat="1" applyFont="1" applyFill="1" applyBorder="1" applyAlignment="1" applyProtection="1">
      <alignment horizontal="center" vertical="top" wrapText="1"/>
      <protection locked="0"/>
    </xf>
    <xf numFmtId="3" fontId="8" fillId="0" borderId="2" xfId="8" applyNumberFormat="1" applyFont="1" applyFill="1" applyBorder="1" applyAlignment="1" applyProtection="1">
      <alignment vertical="top" wrapText="1"/>
      <protection locked="0"/>
    </xf>
    <xf numFmtId="3" fontId="9" fillId="0" borderId="2" xfId="8" applyNumberFormat="1" applyFont="1" applyFill="1" applyBorder="1" applyAlignment="1" applyProtection="1">
      <alignment vertical="top" wrapText="1"/>
      <protection locked="0"/>
    </xf>
    <xf numFmtId="3" fontId="9" fillId="0" borderId="3" xfId="8" applyNumberFormat="1" applyFont="1" applyFill="1" applyBorder="1" applyAlignment="1">
      <alignment vertical="top" wrapText="1"/>
    </xf>
    <xf numFmtId="3" fontId="9" fillId="0" borderId="4" xfId="8" applyNumberFormat="1" applyFont="1" applyFill="1" applyBorder="1" applyAlignment="1">
      <alignment vertical="top"/>
    </xf>
    <xf numFmtId="3" fontId="9" fillId="0" borderId="0" xfId="8" applyNumberFormat="1" applyFont="1" applyFill="1" applyBorder="1" applyProtection="1">
      <protection locked="0"/>
    </xf>
    <xf numFmtId="0" fontId="8" fillId="2" borderId="14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9" fillId="0" borderId="0" xfId="8" applyFont="1" applyAlignment="1" applyProtection="1">
      <alignment horizontal="left" vertical="top" wrapText="1"/>
      <protection locked="0"/>
    </xf>
  </cellXfs>
  <cellStyles count="341">
    <cellStyle name="=C:\WINNT\SYSTEM32\COMMAND.COM" xfId="17"/>
    <cellStyle name="20% - Énfasis1 2" xfId="18"/>
    <cellStyle name="20% - Énfasis2 2" xfId="19"/>
    <cellStyle name="20% - Énfasis3 2" xfId="20"/>
    <cellStyle name="20% - Énfasis4 2" xfId="21"/>
    <cellStyle name="40% - Énfasis3 2" xfId="22"/>
    <cellStyle name="60% - Énfasis3 2" xfId="23"/>
    <cellStyle name="60% - Énfasis4 2" xfId="24"/>
    <cellStyle name="60% - Énfasis6 2" xfId="25"/>
    <cellStyle name="Euro" xfId="1"/>
    <cellStyle name="Fecha" xfId="26"/>
    <cellStyle name="Fijo" xfId="27"/>
    <cellStyle name="HEADING1" xfId="28"/>
    <cellStyle name="HEADING2" xfId="29"/>
    <cellStyle name="Millares 10" xfId="31"/>
    <cellStyle name="Millares 10 2" xfId="256"/>
    <cellStyle name="Millares 10 3" xfId="299"/>
    <cellStyle name="Millares 11" xfId="255"/>
    <cellStyle name="Millares 12" xfId="32"/>
    <cellStyle name="Millares 12 2" xfId="257"/>
    <cellStyle name="Millares 12 3" xfId="300"/>
    <cellStyle name="Millares 13" xfId="33"/>
    <cellStyle name="Millares 13 2" xfId="258"/>
    <cellStyle name="Millares 13 3" xfId="301"/>
    <cellStyle name="Millares 14" xfId="34"/>
    <cellStyle name="Millares 14 2" xfId="259"/>
    <cellStyle name="Millares 14 3" xfId="302"/>
    <cellStyle name="Millares 15" xfId="35"/>
    <cellStyle name="Millares 15 2" xfId="260"/>
    <cellStyle name="Millares 15 3" xfId="303"/>
    <cellStyle name="Millares 16" xfId="298"/>
    <cellStyle name="Millares 17" xfId="30"/>
    <cellStyle name="Millares 2" xfId="2"/>
    <cellStyle name="Millares 2 10" xfId="37"/>
    <cellStyle name="Millares 2 10 2" xfId="262"/>
    <cellStyle name="Millares 2 10 3" xfId="305"/>
    <cellStyle name="Millares 2 11" xfId="38"/>
    <cellStyle name="Millares 2 11 2" xfId="263"/>
    <cellStyle name="Millares 2 11 3" xfId="306"/>
    <cellStyle name="Millares 2 12" xfId="39"/>
    <cellStyle name="Millares 2 12 2" xfId="264"/>
    <cellStyle name="Millares 2 12 3" xfId="307"/>
    <cellStyle name="Millares 2 13" xfId="40"/>
    <cellStyle name="Millares 2 13 2" xfId="265"/>
    <cellStyle name="Millares 2 13 3" xfId="308"/>
    <cellStyle name="Millares 2 14" xfId="41"/>
    <cellStyle name="Millares 2 14 2" xfId="266"/>
    <cellStyle name="Millares 2 14 3" xfId="309"/>
    <cellStyle name="Millares 2 15" xfId="42"/>
    <cellStyle name="Millares 2 15 2" xfId="267"/>
    <cellStyle name="Millares 2 15 3" xfId="310"/>
    <cellStyle name="Millares 2 16" xfId="43"/>
    <cellStyle name="Millares 2 16 2" xfId="268"/>
    <cellStyle name="Millares 2 16 3" xfId="311"/>
    <cellStyle name="Millares 2 17" xfId="44"/>
    <cellStyle name="Millares 2 17 2" xfId="269"/>
    <cellStyle name="Millares 2 17 3" xfId="312"/>
    <cellStyle name="Millares 2 18" xfId="45"/>
    <cellStyle name="Millares 2 18 2" xfId="270"/>
    <cellStyle name="Millares 2 18 3" xfId="313"/>
    <cellStyle name="Millares 2 19" xfId="261"/>
    <cellStyle name="Millares 2 2" xfId="3"/>
    <cellStyle name="Millares 2 2 2" xfId="47"/>
    <cellStyle name="Millares 2 2 2 2" xfId="272"/>
    <cellStyle name="Millares 2 2 2 3" xfId="315"/>
    <cellStyle name="Millares 2 2 3" xfId="48"/>
    <cellStyle name="Millares 2 2 3 2" xfId="273"/>
    <cellStyle name="Millares 2 2 3 3" xfId="316"/>
    <cellStyle name="Millares 2 2 4" xfId="271"/>
    <cellStyle name="Millares 2 2 5" xfId="314"/>
    <cellStyle name="Millares 2 2 6" xfId="46"/>
    <cellStyle name="Millares 2 20" xfId="304"/>
    <cellStyle name="Millares 2 21" xfId="36"/>
    <cellStyle name="Millares 2 3" xfId="4"/>
    <cellStyle name="Millares 2 3 2" xfId="50"/>
    <cellStyle name="Millares 2 3 2 2" xfId="275"/>
    <cellStyle name="Millares 2 3 2 3" xfId="318"/>
    <cellStyle name="Millares 2 3 3" xfId="274"/>
    <cellStyle name="Millares 2 3 4" xfId="317"/>
    <cellStyle name="Millares 2 3 5" xfId="49"/>
    <cellStyle name="Millares 2 4" xfId="51"/>
    <cellStyle name="Millares 2 4 2" xfId="276"/>
    <cellStyle name="Millares 2 4 3" xfId="319"/>
    <cellStyle name="Millares 2 5" xfId="52"/>
    <cellStyle name="Millares 2 5 2" xfId="277"/>
    <cellStyle name="Millares 2 5 3" xfId="320"/>
    <cellStyle name="Millares 2 6" xfId="53"/>
    <cellStyle name="Millares 2 6 2" xfId="278"/>
    <cellStyle name="Millares 2 6 3" xfId="321"/>
    <cellStyle name="Millares 2 7" xfId="54"/>
    <cellStyle name="Millares 2 7 2" xfId="279"/>
    <cellStyle name="Millares 2 7 3" xfId="322"/>
    <cellStyle name="Millares 2 8" xfId="55"/>
    <cellStyle name="Millares 2 8 2" xfId="280"/>
    <cellStyle name="Millares 2 8 3" xfId="323"/>
    <cellStyle name="Millares 2 9" xfId="56"/>
    <cellStyle name="Millares 2 9 2" xfId="281"/>
    <cellStyle name="Millares 2 9 3" xfId="324"/>
    <cellStyle name="Millares 3" xfId="5"/>
    <cellStyle name="Millares 3 2" xfId="58"/>
    <cellStyle name="Millares 3 2 2" xfId="283"/>
    <cellStyle name="Millares 3 2 3" xfId="326"/>
    <cellStyle name="Millares 3 3" xfId="59"/>
    <cellStyle name="Millares 3 3 2" xfId="284"/>
    <cellStyle name="Millares 3 3 3" xfId="327"/>
    <cellStyle name="Millares 3 4" xfId="60"/>
    <cellStyle name="Millares 3 4 2" xfId="285"/>
    <cellStyle name="Millares 3 4 3" xfId="328"/>
    <cellStyle name="Millares 3 5" xfId="61"/>
    <cellStyle name="Millares 3 5 2" xfId="286"/>
    <cellStyle name="Millares 3 5 3" xfId="329"/>
    <cellStyle name="Millares 3 6" xfId="62"/>
    <cellStyle name="Millares 3 6 2" xfId="287"/>
    <cellStyle name="Millares 3 6 3" xfId="330"/>
    <cellStyle name="Millares 3 7" xfId="282"/>
    <cellStyle name="Millares 3 8" xfId="325"/>
    <cellStyle name="Millares 3 9" xfId="57"/>
    <cellStyle name="Millares 4" xfId="63"/>
    <cellStyle name="Millares 4 2" xfId="64"/>
    <cellStyle name="Millares 4 3" xfId="65"/>
    <cellStyle name="Millares 4 3 2" xfId="289"/>
    <cellStyle name="Millares 4 3 3" xfId="332"/>
    <cellStyle name="Millares 4 4" xfId="288"/>
    <cellStyle name="Millares 4 5" xfId="331"/>
    <cellStyle name="Millares 5" xfId="66"/>
    <cellStyle name="Millares 5 2" xfId="290"/>
    <cellStyle name="Millares 5 3" xfId="333"/>
    <cellStyle name="Millares 6" xfId="67"/>
    <cellStyle name="Millares 6 2" xfId="291"/>
    <cellStyle name="Millares 6 3" xfId="334"/>
    <cellStyle name="Millares 7" xfId="68"/>
    <cellStyle name="Millares 7 2" xfId="292"/>
    <cellStyle name="Millares 7 3" xfId="335"/>
    <cellStyle name="Millares 8" xfId="69"/>
    <cellStyle name="Millares 8 2" xfId="70"/>
    <cellStyle name="Millares 8 2 2" xfId="294"/>
    <cellStyle name="Millares 8 2 3" xfId="337"/>
    <cellStyle name="Millares 8 3" xfId="293"/>
    <cellStyle name="Millares 8 4" xfId="336"/>
    <cellStyle name="Millares 9" xfId="71"/>
    <cellStyle name="Millares 9 2" xfId="295"/>
    <cellStyle name="Millares 9 3" xfId="338"/>
    <cellStyle name="Moneda 2" xfId="6"/>
    <cellStyle name="Moneda 2 2" xfId="297"/>
    <cellStyle name="Moneda 2 3" xfId="340"/>
    <cellStyle name="Moneda 2 4" xfId="73"/>
    <cellStyle name="Moneda 3" xfId="296"/>
    <cellStyle name="Moneda 4" xfId="339"/>
    <cellStyle name="Moneda 5" xfId="72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16"/>
    <cellStyle name="Normal 2" xfId="7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8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9"/>
    <cellStyle name="Normal 3 10" xfId="179"/>
    <cellStyle name="Normal 3 2" xfId="180"/>
    <cellStyle name="Normal 3 3" xfId="181"/>
    <cellStyle name="Normal 3 4" xfId="182"/>
    <cellStyle name="Normal 3 5" xfId="183"/>
    <cellStyle name="Normal 3 6" xfId="184"/>
    <cellStyle name="Normal 3 7" xfId="185"/>
    <cellStyle name="Normal 3 8" xfId="186"/>
    <cellStyle name="Normal 3 9" xfId="187"/>
    <cellStyle name="Normal 4" xfId="10"/>
    <cellStyle name="Normal 4 2" xfId="11"/>
    <cellStyle name="Normal 4 2 2" xfId="188"/>
    <cellStyle name="Normal 4 3" xfId="189"/>
    <cellStyle name="Normal 4 4" xfId="190"/>
    <cellStyle name="Normal 4 5" xfId="191"/>
    <cellStyle name="Normal 5" xfId="12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13"/>
    <cellStyle name="Normal 5 2 2" xfId="200"/>
    <cellStyle name="Normal 5 3" xfId="201"/>
    <cellStyle name="Normal 5 3 2" xfId="202"/>
    <cellStyle name="Normal 5 4" xfId="203"/>
    <cellStyle name="Normal 5 4 2" xfId="204"/>
    <cellStyle name="Normal 5 5" xfId="205"/>
    <cellStyle name="Normal 5 5 2" xfId="206"/>
    <cellStyle name="Normal 5 6" xfId="207"/>
    <cellStyle name="Normal 5 7" xfId="208"/>
    <cellStyle name="Normal 5 7 2" xfId="209"/>
    <cellStyle name="Normal 5 8" xfId="210"/>
    <cellStyle name="Normal 5 9" xfId="211"/>
    <cellStyle name="Normal 56" xfId="212"/>
    <cellStyle name="Normal 6" xfId="14"/>
    <cellStyle name="Normal 6 2" xfId="15"/>
    <cellStyle name="Normal 6 2 2" xfId="214"/>
    <cellStyle name="Normal 6 3" xfId="215"/>
    <cellStyle name="Normal 6 4" xfId="213"/>
    <cellStyle name="Normal 7" xfId="216"/>
    <cellStyle name="Normal 7 10" xfId="217"/>
    <cellStyle name="Normal 7 11" xfId="218"/>
    <cellStyle name="Normal 7 12" xfId="219"/>
    <cellStyle name="Normal 7 13" xfId="220"/>
    <cellStyle name="Normal 7 14" xfId="221"/>
    <cellStyle name="Normal 7 15" xfId="222"/>
    <cellStyle name="Normal 7 16" xfId="223"/>
    <cellStyle name="Normal 7 17" xfId="224"/>
    <cellStyle name="Normal 7 18" xfId="225"/>
    <cellStyle name="Normal 7 2" xfId="226"/>
    <cellStyle name="Normal 7 3" xfId="227"/>
    <cellStyle name="Normal 7 4" xfId="228"/>
    <cellStyle name="Normal 7 5" xfId="229"/>
    <cellStyle name="Normal 7 6" xfId="230"/>
    <cellStyle name="Normal 7 7" xfId="231"/>
    <cellStyle name="Normal 7 8" xfId="232"/>
    <cellStyle name="Normal 7 9" xfId="233"/>
    <cellStyle name="Normal 8" xfId="234"/>
    <cellStyle name="Normal 9" xfId="235"/>
    <cellStyle name="Normal 9 2" xfId="236"/>
    <cellStyle name="Normal 9 3" xfId="237"/>
    <cellStyle name="Notas 2" xfId="238"/>
    <cellStyle name="Porcentaje 2" xfId="239"/>
    <cellStyle name="Porcentaje 3" xfId="240"/>
    <cellStyle name="Porcentual 2" xfId="241"/>
    <cellStyle name="Total 10" xfId="242"/>
    <cellStyle name="Total 11" xfId="243"/>
    <cellStyle name="Total 12" xfId="244"/>
    <cellStyle name="Total 13" xfId="245"/>
    <cellStyle name="Total 14" xfId="246"/>
    <cellStyle name="Total 2" xfId="247"/>
    <cellStyle name="Total 3" xfId="248"/>
    <cellStyle name="Total 4" xfId="249"/>
    <cellStyle name="Total 5" xfId="250"/>
    <cellStyle name="Total 6" xfId="251"/>
    <cellStyle name="Total 7" xfId="252"/>
    <cellStyle name="Total 8" xfId="253"/>
    <cellStyle name="Total 9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50" zoomScaleNormal="100" workbookViewId="0">
      <selection activeCell="A68" sqref="A68:XFD74"/>
    </sheetView>
  </sheetViews>
  <sheetFormatPr baseColWidth="10" defaultColWidth="12" defaultRowHeight="11.25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>
      <c r="A1" s="31" t="s">
        <v>49</v>
      </c>
      <c r="B1" s="32"/>
      <c r="C1" s="32"/>
      <c r="D1" s="32"/>
      <c r="E1" s="33"/>
    </row>
    <row r="2" spans="1:5" ht="15" customHeight="1">
      <c r="A2" s="34" t="s">
        <v>0</v>
      </c>
      <c r="B2" s="35"/>
      <c r="C2" s="35"/>
      <c r="D2" s="30">
        <v>2019</v>
      </c>
      <c r="E2" s="2">
        <v>2018</v>
      </c>
    </row>
    <row r="3" spans="1:5" ht="15" customHeight="1">
      <c r="A3" s="3"/>
      <c r="C3" s="4"/>
      <c r="D3" s="21"/>
      <c r="E3" s="22"/>
    </row>
    <row r="4" spans="1:5">
      <c r="A4" s="5" t="s">
        <v>1</v>
      </c>
      <c r="C4" s="6"/>
      <c r="D4" s="23"/>
      <c r="E4" s="24"/>
    </row>
    <row r="5" spans="1:5">
      <c r="A5" s="3"/>
      <c r="B5" s="7" t="s">
        <v>2</v>
      </c>
      <c r="C5" s="8"/>
      <c r="D5" s="18">
        <f>SUM(D6:D15)</f>
        <v>10392605.030000001</v>
      </c>
      <c r="E5" s="25">
        <f>SUM(E6:E15)</f>
        <v>15219009.619999999</v>
      </c>
    </row>
    <row r="6" spans="1:5">
      <c r="A6" s="3"/>
      <c r="C6" s="9" t="s">
        <v>3</v>
      </c>
      <c r="D6" s="19">
        <v>0</v>
      </c>
      <c r="E6" s="26">
        <v>0</v>
      </c>
    </row>
    <row r="7" spans="1:5">
      <c r="A7" s="3"/>
      <c r="C7" s="9" t="s">
        <v>4</v>
      </c>
      <c r="D7" s="19">
        <v>0</v>
      </c>
      <c r="E7" s="26">
        <v>0</v>
      </c>
    </row>
    <row r="8" spans="1:5">
      <c r="A8" s="3"/>
      <c r="C8" s="9" t="s">
        <v>42</v>
      </c>
      <c r="D8" s="19">
        <v>0</v>
      </c>
      <c r="E8" s="26">
        <v>0</v>
      </c>
    </row>
    <row r="9" spans="1:5">
      <c r="A9" s="3"/>
      <c r="C9" s="9" t="s">
        <v>5</v>
      </c>
      <c r="D9" s="19">
        <v>0</v>
      </c>
      <c r="E9" s="26">
        <v>0</v>
      </c>
    </row>
    <row r="10" spans="1:5">
      <c r="A10" s="3"/>
      <c r="C10" s="9" t="s">
        <v>43</v>
      </c>
      <c r="D10" s="19">
        <v>0</v>
      </c>
      <c r="E10" s="26">
        <v>474744.27</v>
      </c>
    </row>
    <row r="11" spans="1:5">
      <c r="A11" s="3"/>
      <c r="C11" s="9" t="s">
        <v>44</v>
      </c>
      <c r="D11" s="20">
        <v>99330</v>
      </c>
      <c r="E11" s="26">
        <v>264265.34999999998</v>
      </c>
    </row>
    <row r="12" spans="1:5">
      <c r="A12" s="3"/>
      <c r="C12" s="9" t="s">
        <v>45</v>
      </c>
      <c r="D12" s="19">
        <v>143399.64000000001</v>
      </c>
      <c r="E12" s="26">
        <v>0</v>
      </c>
    </row>
    <row r="13" spans="1:5" ht="22.5">
      <c r="A13" s="3"/>
      <c r="C13" s="9" t="s">
        <v>46</v>
      </c>
      <c r="D13" s="19">
        <v>0</v>
      </c>
      <c r="E13" s="26">
        <v>0</v>
      </c>
    </row>
    <row r="14" spans="1:5">
      <c r="A14" s="3"/>
      <c r="C14" s="9" t="s">
        <v>47</v>
      </c>
      <c r="D14" s="19">
        <v>9974288.9600000009</v>
      </c>
      <c r="E14" s="26">
        <v>14480000</v>
      </c>
    </row>
    <row r="15" spans="1:5">
      <c r="A15" s="3"/>
      <c r="C15" s="9" t="s">
        <v>6</v>
      </c>
      <c r="D15" s="19">
        <v>175586.43</v>
      </c>
      <c r="E15" s="26">
        <v>0</v>
      </c>
    </row>
    <row r="16" spans="1:5">
      <c r="A16" s="3"/>
      <c r="B16" s="7" t="s">
        <v>7</v>
      </c>
      <c r="C16" s="8"/>
      <c r="D16" s="18">
        <f>SUM(D17:D32)</f>
        <v>6948345.5199999996</v>
      </c>
      <c r="E16" s="25">
        <f>SUM(E17:E32)</f>
        <v>21171135.310000002</v>
      </c>
    </row>
    <row r="17" spans="1:5">
      <c r="A17" s="3"/>
      <c r="C17" s="9" t="s">
        <v>8</v>
      </c>
      <c r="D17" s="19">
        <v>0</v>
      </c>
      <c r="E17" s="26">
        <v>1613619.6</v>
      </c>
    </row>
    <row r="18" spans="1:5">
      <c r="A18" s="3"/>
      <c r="C18" s="9" t="s">
        <v>9</v>
      </c>
      <c r="D18" s="19">
        <v>859830.98</v>
      </c>
      <c r="E18" s="26">
        <v>5178939.07</v>
      </c>
    </row>
    <row r="19" spans="1:5">
      <c r="A19" s="3"/>
      <c r="C19" s="9" t="s">
        <v>10</v>
      </c>
      <c r="D19" s="20">
        <v>1292891.3999999999</v>
      </c>
      <c r="E19" s="26">
        <v>1228449.9099999999</v>
      </c>
    </row>
    <row r="20" spans="1:5">
      <c r="A20" s="3"/>
      <c r="C20" s="9" t="s">
        <v>11</v>
      </c>
      <c r="D20" s="19">
        <v>2789869.14</v>
      </c>
      <c r="E20" s="26">
        <v>1642958.41</v>
      </c>
    </row>
    <row r="21" spans="1:5">
      <c r="A21" s="3"/>
      <c r="C21" s="9" t="s">
        <v>12</v>
      </c>
      <c r="D21" s="19">
        <v>0</v>
      </c>
      <c r="E21" s="26">
        <v>2500000</v>
      </c>
    </row>
    <row r="22" spans="1:5">
      <c r="A22" s="3"/>
      <c r="C22" s="9" t="s">
        <v>13</v>
      </c>
      <c r="D22" s="19">
        <v>2005754</v>
      </c>
      <c r="E22" s="26">
        <v>9007168.3200000003</v>
      </c>
    </row>
    <row r="23" spans="1:5">
      <c r="A23" s="3"/>
      <c r="C23" s="9" t="s">
        <v>14</v>
      </c>
      <c r="D23" s="19">
        <v>0</v>
      </c>
      <c r="E23" s="26">
        <v>0</v>
      </c>
    </row>
    <row r="24" spans="1:5">
      <c r="A24" s="3"/>
      <c r="C24" s="9" t="s">
        <v>15</v>
      </c>
      <c r="D24" s="19">
        <v>0</v>
      </c>
      <c r="E24" s="26">
        <v>0</v>
      </c>
    </row>
    <row r="25" spans="1:5">
      <c r="A25" s="3"/>
      <c r="C25" s="9" t="s">
        <v>16</v>
      </c>
      <c r="D25" s="19">
        <v>0</v>
      </c>
      <c r="E25" s="26">
        <v>0</v>
      </c>
    </row>
    <row r="26" spans="1:5">
      <c r="A26" s="3"/>
      <c r="C26" s="9" t="s">
        <v>17</v>
      </c>
      <c r="D26" s="19">
        <v>0</v>
      </c>
      <c r="E26" s="26">
        <v>0</v>
      </c>
    </row>
    <row r="27" spans="1:5">
      <c r="A27" s="3"/>
      <c r="C27" s="9" t="s">
        <v>18</v>
      </c>
      <c r="D27" s="19">
        <v>0</v>
      </c>
      <c r="E27" s="26">
        <v>0</v>
      </c>
    </row>
    <row r="28" spans="1:5">
      <c r="A28" s="3"/>
      <c r="C28" s="9" t="s">
        <v>19</v>
      </c>
      <c r="D28" s="19">
        <v>0</v>
      </c>
      <c r="E28" s="26">
        <v>0</v>
      </c>
    </row>
    <row r="29" spans="1:5">
      <c r="A29" s="3"/>
      <c r="C29" s="9" t="s">
        <v>20</v>
      </c>
      <c r="D29" s="19">
        <v>0</v>
      </c>
      <c r="E29" s="26">
        <v>0</v>
      </c>
    </row>
    <row r="30" spans="1:5">
      <c r="A30" s="3"/>
      <c r="C30" s="9" t="s">
        <v>21</v>
      </c>
      <c r="D30" s="19">
        <v>0</v>
      </c>
      <c r="E30" s="26">
        <v>0</v>
      </c>
    </row>
    <row r="31" spans="1:5">
      <c r="A31" s="3"/>
      <c r="C31" s="9" t="s">
        <v>22</v>
      </c>
      <c r="D31" s="19">
        <v>0</v>
      </c>
      <c r="E31" s="26">
        <v>0</v>
      </c>
    </row>
    <row r="32" spans="1:5">
      <c r="A32" s="3"/>
      <c r="C32" s="9" t="s">
        <v>23</v>
      </c>
      <c r="D32" s="19">
        <v>0</v>
      </c>
      <c r="E32" s="26">
        <v>0</v>
      </c>
    </row>
    <row r="33" spans="1:5">
      <c r="A33" s="10" t="s">
        <v>24</v>
      </c>
      <c r="C33" s="11"/>
      <c r="D33" s="18">
        <f>+D5-D16</f>
        <v>3444259.5100000016</v>
      </c>
      <c r="E33" s="25">
        <f>+E5-E16</f>
        <v>-5952125.6900000032</v>
      </c>
    </row>
    <row r="34" spans="1:5">
      <c r="A34" s="12"/>
      <c r="C34" s="11"/>
      <c r="D34" s="18"/>
      <c r="E34" s="25"/>
    </row>
    <row r="35" spans="1:5">
      <c r="A35" s="5" t="s">
        <v>25</v>
      </c>
      <c r="C35" s="6"/>
      <c r="D35" s="19"/>
      <c r="E35" s="26"/>
    </row>
    <row r="36" spans="1:5">
      <c r="A36" s="3"/>
      <c r="B36" s="7" t="s">
        <v>2</v>
      </c>
      <c r="C36" s="8"/>
      <c r="D36" s="18">
        <f>SUM(D37:D39)</f>
        <v>0</v>
      </c>
      <c r="E36" s="25">
        <f>SUM(E37:E39)</f>
        <v>0</v>
      </c>
    </row>
    <row r="37" spans="1:5">
      <c r="A37" s="3"/>
      <c r="C37" s="9" t="s">
        <v>26</v>
      </c>
      <c r="D37" s="19">
        <v>0</v>
      </c>
      <c r="E37" s="26">
        <v>0</v>
      </c>
    </row>
    <row r="38" spans="1:5">
      <c r="A38" s="3"/>
      <c r="C38" s="9" t="s">
        <v>27</v>
      </c>
      <c r="D38" s="19">
        <v>0</v>
      </c>
      <c r="E38" s="26">
        <v>0</v>
      </c>
    </row>
    <row r="39" spans="1:5">
      <c r="A39" s="3"/>
      <c r="C39" s="9" t="s">
        <v>28</v>
      </c>
      <c r="D39" s="19">
        <v>0</v>
      </c>
      <c r="E39" s="26">
        <v>0</v>
      </c>
    </row>
    <row r="40" spans="1:5">
      <c r="A40" s="3"/>
      <c r="B40" s="7" t="s">
        <v>7</v>
      </c>
      <c r="C40" s="8"/>
      <c r="D40" s="18">
        <f>SUM(D41:D43)</f>
        <v>0</v>
      </c>
      <c r="E40" s="25">
        <f>SUM(E41:E43)</f>
        <v>0</v>
      </c>
    </row>
    <row r="41" spans="1:5">
      <c r="A41" s="3"/>
      <c r="C41" s="9" t="s">
        <v>26</v>
      </c>
      <c r="D41" s="19">
        <v>0</v>
      </c>
      <c r="E41" s="26">
        <v>0</v>
      </c>
    </row>
    <row r="42" spans="1:5">
      <c r="A42" s="3"/>
      <c r="C42" s="9" t="s">
        <v>27</v>
      </c>
      <c r="D42" s="19">
        <v>0</v>
      </c>
      <c r="E42" s="26">
        <v>0</v>
      </c>
    </row>
    <row r="43" spans="1:5">
      <c r="A43" s="3"/>
      <c r="C43" s="9" t="s">
        <v>29</v>
      </c>
      <c r="D43" s="19">
        <v>0</v>
      </c>
      <c r="E43" s="26">
        <v>0</v>
      </c>
    </row>
    <row r="44" spans="1:5">
      <c r="A44" s="10" t="s">
        <v>30</v>
      </c>
      <c r="C44" s="11"/>
      <c r="D44" s="18">
        <f>+D36-D40</f>
        <v>0</v>
      </c>
      <c r="E44" s="25">
        <f>+E36-E40</f>
        <v>0</v>
      </c>
    </row>
    <row r="45" spans="1:5">
      <c r="A45" s="12"/>
      <c r="C45" s="11"/>
      <c r="D45" s="18"/>
      <c r="E45" s="25"/>
    </row>
    <row r="46" spans="1:5">
      <c r="A46" s="5" t="s">
        <v>31</v>
      </c>
      <c r="C46" s="6"/>
      <c r="D46" s="19"/>
      <c r="E46" s="26"/>
    </row>
    <row r="47" spans="1:5">
      <c r="A47" s="3"/>
      <c r="B47" s="7" t="s">
        <v>2</v>
      </c>
      <c r="C47" s="8"/>
      <c r="D47" s="18">
        <f>SUM(D48:D51)</f>
        <v>0</v>
      </c>
      <c r="E47" s="25">
        <f>SUM(E48:E51)</f>
        <v>0</v>
      </c>
    </row>
    <row r="48" spans="1:5">
      <c r="A48" s="3"/>
      <c r="C48" s="9" t="s">
        <v>32</v>
      </c>
      <c r="D48" s="19">
        <v>0</v>
      </c>
      <c r="E48" s="26">
        <v>0</v>
      </c>
    </row>
    <row r="49" spans="1:5">
      <c r="A49" s="3"/>
      <c r="C49" s="13" t="s">
        <v>33</v>
      </c>
      <c r="D49" s="19">
        <v>0</v>
      </c>
      <c r="E49" s="26">
        <v>0</v>
      </c>
    </row>
    <row r="50" spans="1:5">
      <c r="A50" s="3"/>
      <c r="C50" s="13" t="s">
        <v>34</v>
      </c>
      <c r="D50" s="19">
        <v>0</v>
      </c>
      <c r="E50" s="26">
        <v>0</v>
      </c>
    </row>
    <row r="51" spans="1:5">
      <c r="A51" s="3"/>
      <c r="C51" s="9" t="s">
        <v>35</v>
      </c>
      <c r="D51" s="19">
        <v>0</v>
      </c>
      <c r="E51" s="26">
        <v>0</v>
      </c>
    </row>
    <row r="52" spans="1:5">
      <c r="A52" s="3"/>
      <c r="B52" s="7" t="s">
        <v>7</v>
      </c>
      <c r="C52" s="8"/>
      <c r="D52" s="18">
        <f>SUM(D53:D56)</f>
        <v>0</v>
      </c>
      <c r="E52" s="25">
        <f>SUM(E53:E56)</f>
        <v>0</v>
      </c>
    </row>
    <row r="53" spans="1:5">
      <c r="A53" s="3"/>
      <c r="C53" s="9" t="s">
        <v>36</v>
      </c>
      <c r="D53" s="19">
        <v>0</v>
      </c>
      <c r="E53" s="26">
        <v>0</v>
      </c>
    </row>
    <row r="54" spans="1:5">
      <c r="A54" s="3"/>
      <c r="C54" s="13" t="s">
        <v>33</v>
      </c>
      <c r="D54" s="19">
        <v>0</v>
      </c>
      <c r="E54" s="26">
        <v>0</v>
      </c>
    </row>
    <row r="55" spans="1:5">
      <c r="A55" s="3"/>
      <c r="C55" s="13" t="s">
        <v>34</v>
      </c>
      <c r="D55" s="19">
        <v>0</v>
      </c>
      <c r="E55" s="26">
        <v>0</v>
      </c>
    </row>
    <row r="56" spans="1:5">
      <c r="A56" s="3"/>
      <c r="C56" s="9" t="s">
        <v>37</v>
      </c>
      <c r="D56" s="19">
        <v>0</v>
      </c>
      <c r="E56" s="26">
        <v>0</v>
      </c>
    </row>
    <row r="57" spans="1:5">
      <c r="A57" s="10" t="s">
        <v>38</v>
      </c>
      <c r="C57" s="11"/>
      <c r="D57" s="18">
        <f>+D47-D52</f>
        <v>0</v>
      </c>
      <c r="E57" s="25">
        <f>+E52</f>
        <v>0</v>
      </c>
    </row>
    <row r="58" spans="1:5">
      <c r="A58" s="12"/>
      <c r="C58" s="11"/>
      <c r="D58" s="18"/>
      <c r="E58" s="25"/>
    </row>
    <row r="59" spans="1:5">
      <c r="A59" s="10" t="s">
        <v>39</v>
      </c>
      <c r="C59" s="11"/>
      <c r="D59" s="18">
        <f>+D33+D44+D57</f>
        <v>3444259.5100000016</v>
      </c>
      <c r="E59" s="25">
        <f>+E33+E44+E57</f>
        <v>-5952125.6900000032</v>
      </c>
    </row>
    <row r="60" spans="1:5">
      <c r="A60" s="12"/>
      <c r="C60" s="11"/>
      <c r="D60" s="18"/>
      <c r="E60" s="25"/>
    </row>
    <row r="61" spans="1:5">
      <c r="A61" s="10" t="s">
        <v>40</v>
      </c>
      <c r="C61" s="11"/>
      <c r="D61" s="18">
        <f>+E62</f>
        <v>2978677.7699999977</v>
      </c>
      <c r="E61" s="25">
        <v>8930803.4600000009</v>
      </c>
    </row>
    <row r="62" spans="1:5">
      <c r="A62" s="10" t="s">
        <v>41</v>
      </c>
      <c r="C62" s="11"/>
      <c r="D62" s="18">
        <f>+D59+D61+0.01</f>
        <v>6422937.2899999991</v>
      </c>
      <c r="E62" s="25">
        <f>+E59+E61</f>
        <v>2978677.7699999977</v>
      </c>
    </row>
    <row r="63" spans="1:5">
      <c r="A63" s="14"/>
      <c r="B63" s="15"/>
      <c r="C63" s="16"/>
      <c r="D63" s="27"/>
      <c r="E63" s="28"/>
    </row>
    <row r="64" spans="1:5">
      <c r="D64" s="29"/>
      <c r="E64" s="29"/>
    </row>
    <row r="65" spans="2:7" ht="11.25" customHeight="1">
      <c r="B65" s="36" t="s">
        <v>48</v>
      </c>
      <c r="C65" s="36"/>
      <c r="D65" s="36"/>
      <c r="E65" s="36"/>
      <c r="F65" s="17"/>
      <c r="G65" s="17"/>
    </row>
  </sheetData>
  <sheetProtection formatCells="0" formatColumns="0" formatRows="0" autoFilter="0"/>
  <mergeCells count="3">
    <mergeCell ref="A1:E1"/>
    <mergeCell ref="A2:C2"/>
    <mergeCell ref="B65:E65"/>
  </mergeCells>
  <printOptions horizontalCentered="1"/>
  <pageMargins left="0.70866141732283472" right="0.70866141732283472" top="0.55118110236220474" bottom="0.74803149606299213" header="0.31496062992125984" footer="0.31496062992125984"/>
  <pageSetup scale="86" orientation="portrait" r:id="rId1"/>
  <ignoredErrors>
    <ignoredError sqref="D5:E10 D13:E13 E11 D16:E17 E14:E15 E20:E21 E18 E19 D62:E63 E12 D24:E61 E22 E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revision/>
  <cp:lastPrinted>2020-01-23T14:43:22Z</cp:lastPrinted>
  <dcterms:created xsi:type="dcterms:W3CDTF">2012-12-11T20:31:36Z</dcterms:created>
  <dcterms:modified xsi:type="dcterms:W3CDTF">2020-01-30T05:10:11Z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