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12.- FIFORES\ESTADOS FINANCIEROS\MARZO\"/>
    </mc:Choice>
  </mc:AlternateContent>
  <xr:revisionPtr revIDLastSave="0" documentId="13_ncr:1_{3E243471-2505-4AB2-9DCA-9A5B28394777}" xr6:coauthVersionLast="46" xr6:coauthVersionMax="46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3" i="62" l="1"/>
  <c r="D102" i="62" s="1"/>
  <c r="C103" i="62"/>
  <c r="C102" i="62" s="1"/>
  <c r="C185" i="60"/>
  <c r="C127" i="60"/>
  <c r="C117" i="60"/>
  <c r="C107" i="60"/>
  <c r="D52" i="59"/>
  <c r="E52" i="59"/>
  <c r="C52" i="59"/>
  <c r="C15" i="59" s="1"/>
  <c r="C99" i="60" l="1"/>
  <c r="C98" i="60" s="1"/>
  <c r="A1" i="64" l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3" l="1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<sst xmlns="http://schemas.openxmlformats.org/spreadsheetml/2006/main" count="991" uniqueCount="732">
  <si>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</si>
  <si>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</si>
  <si>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</si>
  <si>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</si>
  <si>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</si>
  <si>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</si>
  <si>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</si>
  <si>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</si>
  <si>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</si>
  <si>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</si>
  <si>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</si>
  <si>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</si>
  <si>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</si>
  <si>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</si>
  <si>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</si>
  <si>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</si>
  <si>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</si>
  <si>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</si>
  <si>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</si>
  <si>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</si>
  <si>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</si>
  <si>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</si>
  <si>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</si>
  <si>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</si>
  <si>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</si>
  <si>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</si>
  <si>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</si>
  <si>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</si>
  <si>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</si>
  <si>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</si>
  <si>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</si>
  <si>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</si>
  <si>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</si>
  <si>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</si>
  <si>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</si>
  <si>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</si>
  <si>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</si>
  <si>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</si>
  <si>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</si>
  <si>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</si>
  <si>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</si>
  <si>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</si>
  <si>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</si>
  <si>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</si>
  <si>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</si>
  <si>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</si>
  <si>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</si>
  <si>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</si>
  <si>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</si>
  <si>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</si>
  <si>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</si>
  <si>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</si>
  <si>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</si>
  <si>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</si>
  <si>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</si>
  <si>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</si>
  <si>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</si>
  <si>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</si>
  <si>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</si>
  <si>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</si>
  <si>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</si>
  <si>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</si>
  <si>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</si>
  <si>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</si>
  <si>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</si>
  <si>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</si>
  <si>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</si>
  <si>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</si>
  <si>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</si>
  <si>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</si>
  <si>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</si>
  <si>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</si>
  <si>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</si>
  <si>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</si>
  <si>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</si>
  <si>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</si>
  <si>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</si>
  <si>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</si>
  <si>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</si>
  <si>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</si>
  <si>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</si>
  <si>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</si>
  <si>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</si>
  <si>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</si>
  <si>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</si>
  <si>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</si>
  <si>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</si>
  <si>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</si>
  <si>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</si>
  <si>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</si>
  <si>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</si>
  <si>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</si>
  <si>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</si>
  <si>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</si>
  <si>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</si>
  <si>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</si>
  <si>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</si>
  <si>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</si>
  <si>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</si>
  <si>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</si>
  <si>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</si>
  <si>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</si>
  <si>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</si>
  <si>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</si>
  <si>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</si>
  <si>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</si>
  <si>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</si>
  <si>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</si>
  <si>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</si>
  <si>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</si>
  <si>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</si>
  <si>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</si>
  <si>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</si>
  <si>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</si>
  <si>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</si>
  <si>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</si>
  <si>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</si>
  <si>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</si>
  <si>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</si>
  <si>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</si>
  <si>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</si>
  <si>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</si>
  <si>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</si>
  <si>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</si>
  <si>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</si>
  <si>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</si>
  <si>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</si>
  <si>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</si>
  <si>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</si>
  <si>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</si>
  <si>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</si>
  <si>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</si>
  <si>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</si>
  <si>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</si>
  <si>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</si>
  <si>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</si>
  <si>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</si>
  <si>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</si>
  <si>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</si>
  <si>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</si>
  <si>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</si>
  <si>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</si>
  <si>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</si>
  <si>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</si>
  <si>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</si>
  <si>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</si>
  <si>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</si>
  <si>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</si>
  <si>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</si>
  <si>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</si>
  <si>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</si>
  <si>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</si>
  <si>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</si>
  <si>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</si>
  <si>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</si>
  <si>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</si>
  <si>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</si>
  <si>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</si>
  <si>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</si>
  <si>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</si>
  <si>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</si>
  <si>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</si>
  <si>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</si>
  <si>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</si>
  <si>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</si>
  <si>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</si>
  <si>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</si>
  <si>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</si>
  <si>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</si>
  <si>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</si>
  <si>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</si>
  <si>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</si>
  <si>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</si>
  <si>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</si>
  <si>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</si>
  <si>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</si>
  <si>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</si>
  <si>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</si>
  <si>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</si>
  <si>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</si>
  <si>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</si>
  <si>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</si>
  <si>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</si>
  <si>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</si>
  <si>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</si>
  <si>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</si>
  <si>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</si>
  <si>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</si>
  <si>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</si>
  <si>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</si>
  <si>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</si>
  <si>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</si>
  <si>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</si>
  <si>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</si>
  <si>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</si>
  <si>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</si>
  <si>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</si>
  <si>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</si>
  <si>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</si>
  <si>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</si>
  <si>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</si>
  <si>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</si>
  <si>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</si>
  <si>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</si>
  <si>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</si>
  <si>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</si>
  <si>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</si>
  <si>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</si>
  <si>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</si>
  <si>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</si>
  <si>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</si>
  <si>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</si>
  <si>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</si>
  <si>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</si>
  <si>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</si>
  <si>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</si>
  <si>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</si>
  <si>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</si>
  <si>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</si>
  <si>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</si>
  <si>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</si>
  <si>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</si>
  <si>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</si>
  <si>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</si>
  <si>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</si>
  <si>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</si>
  <si>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</si>
  <si>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</si>
  <si>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</si>
  <si>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</si>
  <si>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</si>
  <si>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</si>
  <si>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</si>
  <si>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</si>
  <si>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</si>
  <si>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</si>
  <si>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</si>
  <si>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</si>
  <si>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</si>
  <si>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</si>
  <si>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</si>
  <si>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</si>
  <si>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</si>
  <si>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</si>
  <si>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</si>
  <si>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</si>
  <si>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</si>
  <si>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</si>
  <si>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</si>
  <si>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</si>
  <si>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</si>
  <si>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</si>
  <si>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</si>
  <si>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</si>
  <si>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</si>
  <si>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</si>
  <si>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</si>
  <si>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</si>
  <si>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</si>
  <si>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</si>
  <si>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</si>
  <si>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</si>
  <si>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</si>
  <si>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</si>
  <si>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</si>
  <si>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</si>
  <si>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</si>
  <si>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</si>
  <si>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</si>
  <si>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</si>
  <si>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</si>
  <si>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</si>
  <si>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</si>
  <si>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</si>
  <si>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</si>
  <si>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</si>
  <si>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</si>
  <si>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</si>
  <si>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</si>
  <si>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</si>
  <si>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</si>
  <si>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</si>
  <si>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</si>
  <si>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</si>
  <si>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</si>
  <si>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</si>
  <si>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</si>
  <si>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</si>
  <si>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</si>
  <si>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</si>
  <si>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</si>
  <si>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</si>
  <si>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</si>
  <si>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</si>
  <si>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</si>
  <si>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</si>
  <si>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</si>
  <si>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</si>
  <si>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</si>
  <si>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</si>
  <si>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</si>
  <si>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</si>
  <si>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</si>
  <si>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</si>
  <si>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</si>
  <si>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</si>
  <si>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</si>
  <si>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</si>
  <si>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</si>
  <si>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</si>
  <si>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</si>
  <si>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</si>
  <si>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</si>
  <si>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</si>
  <si>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</si>
  <si>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</si>
  <si>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</si>
  <si>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</si>
  <si>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</si>
  <si>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</si>
  <si>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</si>
  <si>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</si>
  <si>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</si>
  <si>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</si>
  <si>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</si>
  <si>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</si>
  <si>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</si>
  <si>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</si>
  <si>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</si>
  <si>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</si>
  <si>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</si>
  <si>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</si>
  <si>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</si>
  <si>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</si>
  <si>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</si>
  <si>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</si>
  <si>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</si>
  <si>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</si>
  <si>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</si>
  <si>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</si>
  <si>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</si>
  <si>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</si>
  <si>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</si>
  <si>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</si>
  <si>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</si>
  <si>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</si>
  <si>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</si>
  <si>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</si>
  <si>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</si>
  <si>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</si>
  <si>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</si>
  <si>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</si>
  <si>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</si>
  <si>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</si>
  <si>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</si>
  <si>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</si>
  <si>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</si>
  <si>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</si>
  <si>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</si>
  <si>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</si>
  <si>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</si>
  <si>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</si>
  <si>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</si>
  <si>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</si>
  <si>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</si>
  <si>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</si>
  <si>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</si>
  <si>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</si>
  <si>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</si>
  <si>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</si>
  <si>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</si>
  <si>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</si>
  <si>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</si>
  <si>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</si>
  <si>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</si>
  <si>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</si>
  <si>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</si>
  <si>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</si>
  <si>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</si>
  <si>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</si>
  <si>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</si>
  <si>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</si>
  <si>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</si>
  <si>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</si>
  <si>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</si>
  <si>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</si>
  <si>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</si>
  <si>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</si>
  <si>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</si>
  <si>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</si>
  <si>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</si>
  <si>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</si>
  <si>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</si>
  <si>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</si>
  <si>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</si>
  <si>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</si>
  <si>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</si>
  <si>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</si>
  <si>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</si>
  <si>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</si>
  <si>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</si>
  <si>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</si>
  <si>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</si>
  <si>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</si>
  <si>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</si>
  <si>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</si>
  <si>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</si>
  <si>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</si>
  <si>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</si>
  <si>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</si>
  <si>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</si>
  <si>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</si>
  <si>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</si>
  <si>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</si>
  <si>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</si>
  <si>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</si>
  <si>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</si>
  <si>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</si>
  <si>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</si>
  <si>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</si>
  <si>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</si>
  <si>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</si>
  <si>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</si>
  <si>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</si>
  <si>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</si>
  <si>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</si>
  <si>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</si>
  <si>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</si>
  <si>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</si>
  <si>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</si>
  <si>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</si>
  <si>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</si>
  <si>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</si>
  <si>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</si>
  <si>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</si>
  <si>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</si>
  <si>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</si>
  <si>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</si>
  <si>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</si>
  <si>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</si>
  <si>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</si>
  <si>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</si>
  <si>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</si>
  <si>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</si>
  <si>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</si>
  <si>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</si>
  <si>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</si>
  <si>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</si>
  <si>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</si>
  <si>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</si>
  <si>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</si>
  <si>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</si>
  <si>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</si>
  <si>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</si>
  <si>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</si>
  <si>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</si>
  <si>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</si>
  <si>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</si>
  <si>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</si>
  <si>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</si>
  <si>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</si>
  <si>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</si>
  <si>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</si>
  <si>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</si>
  <si>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</si>
  <si>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</si>
  <si>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</si>
  <si>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</si>
  <si>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</si>
  <si>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</si>
  <si>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</si>
  <si>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</si>
  <si>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</si>
  <si>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</si>
  <si>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</si>
  <si>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</si>
  <si>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</si>
  <si>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</si>
  <si>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</si>
  <si>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</si>
  <si>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</si>
  <si>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</si>
  <si>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</si>
  <si>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</si>
  <si>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</si>
  <si>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</si>
  <si>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</si>
  <si>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</si>
  <si>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</si>
  <si>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</si>
  <si>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</si>
  <si>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</si>
  <si>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</si>
  <si>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</si>
  <si>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</si>
  <si>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</si>
  <si>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</si>
  <si>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</si>
  <si>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</si>
  <si>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</si>
  <si>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</si>
  <si>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</si>
  <si>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</si>
  <si>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</si>
  <si>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</si>
  <si>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</si>
  <si>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</si>
  <si>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</si>
  <si>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</si>
  <si>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</si>
  <si>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</si>
  <si>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</si>
  <si>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</si>
  <si>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</si>
  <si>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</si>
  <si>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</si>
  <si>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</si>
  <si>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</si>
  <si>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</si>
  <si>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</si>
  <si>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</si>
  <si>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</si>
  <si>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</si>
  <si>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</si>
  <si>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</si>
  <si>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</si>
  <si>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</si>
  <si>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</si>
  <si>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</si>
  <si>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</si>
  <si>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</si>
  <si>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</si>
  <si>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</si>
  <si>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</si>
  <si>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</si>
  <si>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</si>
  <si>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</si>
  <si>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</si>
  <si>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</si>
  <si>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</si>
  <si>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</si>
  <si>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</si>
  <si>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</si>
  <si>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</si>
  <si>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</si>
  <si>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</si>
  <si>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</si>
  <si>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</si>
  <si>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</si>
  <si>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</si>
  <si>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</si>
  <si>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</si>
  <si>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</si>
  <si>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</si>
  <si>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</si>
  <si>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</si>
  <si>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</si>
  <si>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</si>
  <si>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</si>
  <si>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</si>
  <si>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</si>
  <si>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</si>
  <si>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</si>
  <si>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</si>
  <si>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</si>
  <si>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</si>
  <si>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</si>
  <si>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</si>
  <si>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</si>
  <si>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</si>
  <si>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</si>
  <si>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</si>
  <si>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</si>
  <si>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</si>
  <si>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</si>
  <si>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</si>
  <si>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</si>
  <si>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</si>
  <si>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</si>
  <si>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</si>
  <si>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</si>
  <si>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</si>
  <si>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</si>
  <si>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</si>
  <si>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</si>
  <si>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</si>
  <si>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</si>
  <si>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</si>
  <si>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</si>
  <si>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</si>
  <si>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</si>
  <si>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</si>
  <si>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</si>
  <si>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</si>
  <si>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</si>
  <si>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</si>
  <si>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</si>
  <si>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</si>
  <si>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</si>
  <si>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</si>
  <si>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</si>
  <si>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</si>
  <si>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</si>
  <si>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</si>
  <si>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</si>
  <si>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</si>
  <si>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</si>
  <si>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</si>
  <si>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</si>
  <si>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</si>
  <si>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</si>
  <si>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</si>
  <si>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</si>
  <si>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</si>
  <si>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</si>
  <si>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</si>
  <si>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</si>
  <si>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</si>
  <si>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</si>
  <si>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</si>
  <si>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</si>
  <si>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</si>
  <si>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</si>
  <si>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</si>
  <si>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</si>
  <si>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</si>
  <si>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</si>
  <si>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</si>
  <si>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</si>
  <si>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</si>
  <si>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</si>
  <si>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</si>
  <si>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</si>
  <si>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</si>
  <si>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</si>
  <si>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</si>
  <si>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</si>
  <si>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</si>
  <si>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</si>
  <si>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</si>
  <si>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</si>
  <si>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</si>
  <si>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</si>
  <si>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</si>
  <si>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</si>
  <si>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</si>
  <si>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</si>
  <si>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</si>
  <si>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</si>
  <si>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</si>
  <si>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</si>
  <si>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 xml:space="preserve">
FIDEICOMISO DEL PROGRAMA DE REFORESTACION Y PROTECCION  A ZONAS REFORESTADAS 11226‐06‐11 &lt;&lt;FIFORES&gt;&gt;</t>
  </si>
  <si>
    <t>Correspondiente del 01 de Enero al 31 de Marzo de 2021</t>
  </si>
  <si>
    <t>FIDEICOMISO DEL PROGRAMA DE REFORESTACION Y PROTECCION  A ZONAS REFORESTADAS 11226‐06‐11 &lt;&lt;FIFORES&gt;&gt;</t>
  </si>
  <si>
    <t>12220-0000-001</t>
  </si>
  <si>
    <t>Ignacio Salazar Hernández</t>
  </si>
  <si>
    <t>12220-0000-002</t>
  </si>
  <si>
    <t>Francisco Javier Pedroza Moreno</t>
  </si>
  <si>
    <t>12220-0000-003</t>
  </si>
  <si>
    <t>Maria Felipa Carranza Martínez</t>
  </si>
  <si>
    <t>12220-0000-004</t>
  </si>
  <si>
    <t>Fortunato Gerardo González Ayala</t>
  </si>
  <si>
    <t>12220-0000-005</t>
  </si>
  <si>
    <t>Jaime Antonio Vallejo Martínez</t>
  </si>
  <si>
    <t>12220-0000-006</t>
  </si>
  <si>
    <t>Emilia Graciela Macías Cuevas</t>
  </si>
  <si>
    <t>12220-0000-007</t>
  </si>
  <si>
    <t>Humberto Pérez Calderón</t>
  </si>
  <si>
    <t>12220-0000-008</t>
  </si>
  <si>
    <t>Maria del Rayo García Hernández</t>
  </si>
  <si>
    <t>12220-0000-009</t>
  </si>
  <si>
    <t>Ejido Cerro Prieto</t>
  </si>
  <si>
    <t>12220-0000-010</t>
  </si>
  <si>
    <t>Ejido Río Laja</t>
  </si>
  <si>
    <t>12220-0000-011</t>
  </si>
  <si>
    <t xml:space="preserve"> León Gutiérrez Manzano</t>
  </si>
  <si>
    <t>12220-0000-012</t>
  </si>
  <si>
    <t>Reynaldo Méndez Hernández</t>
  </si>
  <si>
    <t>12220-0000-013</t>
  </si>
  <si>
    <t>Gustavo Mario Aguilar Contreras</t>
  </si>
  <si>
    <t>12220-0000-014</t>
  </si>
  <si>
    <t>David Mayorga Mejía</t>
  </si>
  <si>
    <t>12220-0000-015</t>
  </si>
  <si>
    <t>María Araceli Herrera Torres</t>
  </si>
  <si>
    <t>12220-0000-016</t>
  </si>
  <si>
    <t>Fernando Martínez Villalobos</t>
  </si>
  <si>
    <t>12220-0000-017</t>
  </si>
  <si>
    <t>Francisco Pedroza Torres</t>
  </si>
  <si>
    <t>12220-0000-018</t>
  </si>
  <si>
    <t>Jesús Valentín Gonzaléz Martínez</t>
  </si>
  <si>
    <t>12220-0000-019</t>
  </si>
  <si>
    <t>Ejido Estancia el Carretón</t>
  </si>
  <si>
    <t>12220-0000-020</t>
  </si>
  <si>
    <t>Rodolfo Gacía González</t>
  </si>
  <si>
    <t>12220-0000-021</t>
  </si>
  <si>
    <t>Elvia Grimaldo Mendoza</t>
  </si>
  <si>
    <t>12220-0000-022</t>
  </si>
  <si>
    <t>Juan Jiménez López</t>
  </si>
  <si>
    <t>12220-0000-023</t>
  </si>
  <si>
    <t>José Antonio Urquiza Estrada</t>
  </si>
  <si>
    <t>12220-0000-024</t>
  </si>
  <si>
    <t>Carlos Castro Busso</t>
  </si>
  <si>
    <t>12220-0000-025</t>
  </si>
  <si>
    <t>Ignacio Nemesio Mendoza Valdez</t>
  </si>
  <si>
    <t>12220-0000-026</t>
  </si>
  <si>
    <t>Francisco Díaz Infante Márquez</t>
  </si>
  <si>
    <t>12220-0000-027</t>
  </si>
  <si>
    <t>Pedro Huerta Martínez</t>
  </si>
  <si>
    <t>12220-0000-028</t>
  </si>
  <si>
    <t>María Eugenia Salas Ramos</t>
  </si>
  <si>
    <t>12220-0000-029</t>
  </si>
  <si>
    <t>J David Aurelio Martínez González</t>
  </si>
  <si>
    <t>12220-0000-030</t>
  </si>
  <si>
    <t>Rafael Murguía de Palacio</t>
  </si>
  <si>
    <t>12220-0000-031</t>
  </si>
  <si>
    <t>Ejido Mazacuata</t>
  </si>
  <si>
    <t>12220-0000-032</t>
  </si>
  <si>
    <t>Rubén Piña Monreal</t>
  </si>
  <si>
    <t>12220-0000-033</t>
  </si>
  <si>
    <t>José Luis Balderas Navarro</t>
  </si>
  <si>
    <t>12220-0000-034</t>
  </si>
  <si>
    <t>Ma. Eugenia Enríquez Chávez</t>
  </si>
  <si>
    <t>SIN INFORMACIÓN QUE REVELAR, NO SE TIENEN INVENTARIOS</t>
  </si>
  <si>
    <t>SIN INFORMACIÓN QUE REVELAR, NO SE TIENEN ALMACENES</t>
  </si>
  <si>
    <t>SIN INFORMACIÓN QUE REVELAR, NO SE TIENEN FIDEICOMISOS, MANDATOS O ANÁLOGOS</t>
  </si>
  <si>
    <t>SIN INFORMACIÓN QUE REVELAR, NO SE TIENEN PARTICIPACIONES NI APORTACIONES DE CAPITAL</t>
  </si>
  <si>
    <t>SIN INFORMACIÓN QUE REVELAR, NO SE TIENEN BIENES INTANGIBLES NO DIFERIDOS</t>
  </si>
  <si>
    <t>SIN INFORMACIÓN QUE REVELAR NO SE TIENEN OTROS ACTIVOS</t>
  </si>
  <si>
    <t>SIN INFORMACIÓN QUE REVELAR, NO SE TIENE FONDOS NO BIENES DE TERCEROS</t>
  </si>
  <si>
    <t>SIN INFORMACIÓN QUE REVELAR, NO SE TIENEN OTROS PASIVOS CIRCULANTES</t>
  </si>
  <si>
    <t>SIN INFORMACIÓN QUE REVELAR, NO SE TIENEN OTROS INGRESOS</t>
  </si>
  <si>
    <t>SIN INFORMACIÓN QUE REVELAR, NO SE ADQUIRIERON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</si>
</sst>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3" fontId="13" fillId="0" borderId="0" xfId="8" applyNumberFormat="1" applyFont="1"/>
    <xf numFmtId="1" fontId="17" fillId="6" borderId="0" xfId="8" applyNumberFormat="1" applyFont="1" applyFill="1"/>
    <xf numFmtId="3" fontId="17" fillId="6" borderId="0" xfId="8" applyNumberFormat="1" applyFont="1" applyFill="1"/>
    <xf numFmtId="1" fontId="13" fillId="0" borderId="0" xfId="8" applyNumberFormat="1" applyFont="1"/>
    <xf numFmtId="4" fontId="12" fillId="0" borderId="0" xfId="8" applyNumberFormat="1" applyFont="1"/>
    <xf numFmtId="0" fontId="12" fillId="0" borderId="0" xfId="8" applyFont="1"/>
    <xf numFmtId="3" fontId="12" fillId="0" borderId="0" xfId="8" applyNumberFormat="1" applyFont="1"/>
    <xf numFmtId="4" fontId="2" fillId="0" borderId="0" xfId="12" applyNumberFormat="1" applyFont="1"/>
    <xf numFmtId="9" fontId="2" fillId="0" borderId="0" xfId="12" applyNumberFormat="1" applyFont="1"/>
    <xf numFmtId="0" fontId="16" fillId="4" borderId="0" xfId="8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2" fillId="0" borderId="0" xfId="12" applyFont="1" applyAlignment="1">
      <alignment horizontal="center" wrapText="1"/>
    </xf>
    <xf numFmtId="0" fontId="12" fillId="4" borderId="0" xfId="9" applyFont="1" applyFill="1" applyAlignment="1">
      <alignment horizontal="center" vertical="center"/>
    </xf>
    <xf numFmtId="4" fontId="11" fillId="0" borderId="0" xfId="9" applyNumberFormat="1" applyFont="1" applyAlignment="1">
      <alignment horizontal="center" wrapText="1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60" t="s">
        <v>651</v>
      </c>
      <c r="B1" s="161"/>
      <c r="C1" s="36" t="s">
        <v>179</v>
      </c>
      <c r="D1" s="37">
        <v>2021</v>
      </c>
    </row>
    <row r="2" spans="1:4" x14ac:dyDescent="0.2">
      <c r="A2" s="162" t="s">
        <v>485</v>
      </c>
      <c r="B2" s="162"/>
      <c r="C2" s="36" t="s">
        <v>181</v>
      </c>
      <c r="D2" s="39" t="s">
        <v>606</v>
      </c>
    </row>
    <row r="3" spans="1:4" x14ac:dyDescent="0.2">
      <c r="A3" s="163" t="s">
        <v>652</v>
      </c>
      <c r="B3" s="163"/>
      <c r="C3" s="36" t="s">
        <v>182</v>
      </c>
      <c r="D3" s="37">
        <v>1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4" t="s">
        <v>649</v>
      </c>
      <c r="B43" s="164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4" xr:uid="{00000000-0002-0000-0000-000000000000}">
      <formula1>"1, 2, 3, 4"</formula1>
    </dataValidation>
    <dataValidation type="list" allowBlank="1" showInputMessage="1" showErrorMessage="1" sqref="D3" xr:uid="{38958709-7A50-4443-BB5D-18AEB8281E20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2"/>
  <sheetViews>
    <sheetView showGridLines="0" workbookViewId="0">
      <selection sqref="A1:E23"/>
    </sheetView>
  </sheetViews>
  <sheetFormatPr baseColWidth="10" defaultRowHeight="11.25" x14ac:dyDescent="0.2"/>
  <cols>
    <col min="1" max="1" width="13.140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70" t="str">
        <f>ESF!A1</f>
        <v>FIDEICOMISO DEL PROGRAMA DE REFORESTACION Y PROTECCION  A ZONAS REFORESTADAS 11226‐06‐11 &lt;&lt;FIFORES&gt;&gt;</v>
      </c>
      <c r="B1" s="171"/>
      <c r="C1" s="172"/>
    </row>
    <row r="2" spans="1:3" s="58" customFormat="1" ht="18" customHeight="1" x14ac:dyDescent="0.25">
      <c r="A2" s="173" t="s">
        <v>482</v>
      </c>
      <c r="B2" s="174"/>
      <c r="C2" s="175"/>
    </row>
    <row r="3" spans="1:3" s="58" customFormat="1" ht="18" customHeight="1" x14ac:dyDescent="0.25">
      <c r="A3" s="173" t="str">
        <f>ESF!A3</f>
        <v>Correspondiente del 01 de Enero al 31 de Marzo de 2021</v>
      </c>
      <c r="B3" s="174"/>
      <c r="C3" s="175"/>
    </row>
    <row r="4" spans="1:3" s="60" customFormat="1" x14ac:dyDescent="0.2">
      <c r="A4" s="176" t="s">
        <v>478</v>
      </c>
      <c r="B4" s="177"/>
      <c r="C4" s="178"/>
    </row>
    <row r="5" spans="1:3" x14ac:dyDescent="0.2">
      <c r="A5" s="75" t="s">
        <v>517</v>
      </c>
      <c r="B5" s="75"/>
      <c r="C5" s="76">
        <v>1627199.22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1627199.22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7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1"/>
  <sheetViews>
    <sheetView showGridLines="0" workbookViewId="0">
      <selection activeCell="E28" sqref="E28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9" t="str">
        <f>ESF!A1</f>
        <v>FIDEICOMISO DEL PROGRAMA DE REFORESTACION Y PROTECCION  A ZONAS REFORESTADAS 11226‐06‐11 &lt;&lt;FIFORES&gt;&gt;</v>
      </c>
      <c r="B1" s="180"/>
      <c r="C1" s="181"/>
    </row>
    <row r="2" spans="1:3" s="61" customFormat="1" ht="18.95" customHeight="1" x14ac:dyDescent="0.25">
      <c r="A2" s="182" t="s">
        <v>483</v>
      </c>
      <c r="B2" s="183"/>
      <c r="C2" s="184"/>
    </row>
    <row r="3" spans="1:3" s="61" customFormat="1" ht="18.95" customHeight="1" x14ac:dyDescent="0.25">
      <c r="A3" s="182" t="str">
        <f>ESF!A3</f>
        <v>Correspondiente del 01 de Enero al 31 de Marzo de 2021</v>
      </c>
      <c r="B3" s="183"/>
      <c r="C3" s="184"/>
    </row>
    <row r="4" spans="1:3" x14ac:dyDescent="0.2">
      <c r="A4" s="176" t="s">
        <v>478</v>
      </c>
      <c r="B4" s="177"/>
      <c r="C4" s="178"/>
    </row>
    <row r="5" spans="1:3" x14ac:dyDescent="0.2">
      <c r="A5" s="105" t="s">
        <v>530</v>
      </c>
      <c r="B5" s="75"/>
      <c r="C5" s="98">
        <v>589963.91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135434.51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135434.51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382067.97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382067.97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836597.37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4" workbookViewId="0">
      <selection activeCell="D23" sqref="D23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8" t="str">
        <f>'Notas a los Edos Financieros'!A1</f>
        <v xml:space="preserve">
FIDEICOMISO DEL PROGRAMA DE REFORESTACION Y PROTECCION  A ZONAS REFORESTADAS 11226‐06‐11 &lt;&lt;FIFORES&gt;&gt;</v>
      </c>
      <c r="B1" s="185"/>
      <c r="C1" s="185"/>
      <c r="D1" s="185"/>
      <c r="E1" s="185"/>
      <c r="F1" s="185"/>
      <c r="G1" s="49" t="s">
        <v>179</v>
      </c>
      <c r="H1" s="50">
        <f>'Notas a los Edos Financieros'!D1</f>
        <v>2021</v>
      </c>
    </row>
    <row r="2" spans="1:10" ht="18.95" customHeight="1" x14ac:dyDescent="0.2">
      <c r="A2" s="168" t="s">
        <v>484</v>
      </c>
      <c r="B2" s="185"/>
      <c r="C2" s="185"/>
      <c r="D2" s="185"/>
      <c r="E2" s="185"/>
      <c r="F2" s="185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8" t="str">
        <f>'Notas a los Edos Financieros'!A3</f>
        <v>Correspondiente del 01 de Enero al 31 de Marzo de 2021</v>
      </c>
      <c r="B3" s="185"/>
      <c r="C3" s="185"/>
      <c r="D3" s="185"/>
      <c r="E3" s="185"/>
      <c r="F3" s="185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3545470.14</v>
      </c>
      <c r="D38" s="56">
        <v>6746.17</v>
      </c>
      <c r="E38" s="56">
        <v>0</v>
      </c>
      <c r="F38" s="56">
        <v>3552216.31</v>
      </c>
    </row>
    <row r="39" spans="1:6" x14ac:dyDescent="0.2">
      <c r="A39" s="51">
        <v>8140</v>
      </c>
      <c r="B39" s="51" t="s">
        <v>93</v>
      </c>
      <c r="C39" s="56">
        <v>1620453.05</v>
      </c>
      <c r="D39" s="56">
        <v>6746.17</v>
      </c>
      <c r="E39" s="56">
        <v>0</v>
      </c>
      <c r="F39" s="56">
        <v>1627199.22</v>
      </c>
    </row>
    <row r="40" spans="1:6" x14ac:dyDescent="0.2">
      <c r="A40" s="51">
        <v>8150</v>
      </c>
      <c r="B40" s="51" t="s">
        <v>92</v>
      </c>
      <c r="C40" s="56">
        <v>1620453.05</v>
      </c>
      <c r="D40" s="56">
        <v>0</v>
      </c>
      <c r="E40" s="56">
        <v>6746.17</v>
      </c>
      <c r="F40" s="56">
        <v>1627199.22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1652693.63</v>
      </c>
      <c r="D42" s="56">
        <v>146748.63</v>
      </c>
      <c r="E42" s="56">
        <v>158248.45000000001</v>
      </c>
      <c r="F42" s="56">
        <v>1641193.8099999998</v>
      </c>
    </row>
    <row r="43" spans="1:6" x14ac:dyDescent="0.2">
      <c r="A43" s="51">
        <v>8230</v>
      </c>
      <c r="B43" s="51" t="s">
        <v>89</v>
      </c>
      <c r="C43" s="56">
        <v>3538723.97</v>
      </c>
      <c r="D43" s="56">
        <v>0</v>
      </c>
      <c r="E43" s="56">
        <v>6746.17</v>
      </c>
      <c r="F43" s="56">
        <v>3545470.14</v>
      </c>
    </row>
    <row r="44" spans="1:6" x14ac:dyDescent="0.2">
      <c r="A44" s="51">
        <v>8240</v>
      </c>
      <c r="B44" s="51" t="s">
        <v>88</v>
      </c>
      <c r="C44" s="56">
        <v>1180222.43</v>
      </c>
      <c r="D44" s="56">
        <v>7971.95</v>
      </c>
      <c r="E44" s="56">
        <v>120515.42</v>
      </c>
      <c r="F44" s="56">
        <v>1067678.96</v>
      </c>
    </row>
    <row r="45" spans="1:6" x14ac:dyDescent="0.2">
      <c r="A45" s="51">
        <v>8250</v>
      </c>
      <c r="B45" s="51" t="s">
        <v>87</v>
      </c>
      <c r="C45" s="56">
        <v>466457.9</v>
      </c>
      <c r="D45" s="56">
        <v>150276.5</v>
      </c>
      <c r="E45" s="56">
        <v>370100.94</v>
      </c>
      <c r="F45" s="56">
        <v>246633.46000000002</v>
      </c>
    </row>
    <row r="46" spans="1:6" x14ac:dyDescent="0.2">
      <c r="A46" s="51">
        <v>8260</v>
      </c>
      <c r="B46" s="51" t="s">
        <v>86</v>
      </c>
      <c r="C46" s="56">
        <v>705807.91</v>
      </c>
      <c r="D46" s="56">
        <v>500890.4</v>
      </c>
      <c r="E46" s="56">
        <v>370100.94</v>
      </c>
      <c r="F46" s="56">
        <v>836597.37000000011</v>
      </c>
    </row>
    <row r="47" spans="1:6" x14ac:dyDescent="0.2">
      <c r="A47" s="51">
        <v>8270</v>
      </c>
      <c r="B47" s="51" t="s">
        <v>85</v>
      </c>
      <c r="C47" s="56">
        <v>239350.01</v>
      </c>
      <c r="D47" s="56">
        <v>350613.9</v>
      </c>
      <c r="E47" s="56">
        <v>0</v>
      </c>
      <c r="F47" s="56">
        <v>589963.91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6" t="s">
        <v>34</v>
      </c>
      <c r="B5" s="186"/>
      <c r="C5" s="186"/>
      <c r="D5" s="186"/>
      <c r="E5" s="18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7" t="s">
        <v>36</v>
      </c>
      <c r="C10" s="187"/>
      <c r="D10" s="187"/>
      <c r="E10" s="187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7" t="s">
        <v>38</v>
      </c>
      <c r="C12" s="187"/>
      <c r="D12" s="187"/>
      <c r="E12" s="187"/>
    </row>
    <row r="13" spans="1:8" s="6" customFormat="1" ht="26.1" customHeight="1" x14ac:dyDescent="0.2">
      <c r="A13" s="122" t="s">
        <v>593</v>
      </c>
      <c r="B13" s="187" t="s">
        <v>39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82"/>
  <sheetViews>
    <sheetView topLeftCell="A125" zoomScaleNormal="100" workbookViewId="0">
      <selection activeCell="G171" sqref="G171"/>
    </sheetView>
  </sheetViews>
  <sheetFormatPr baseColWidth="10" defaultColWidth="9.140625" defaultRowHeight="11.25" x14ac:dyDescent="0.2"/>
  <cols>
    <col min="1" max="1" width="15.85546875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5" t="s">
        <v>653</v>
      </c>
      <c r="B1" s="166"/>
      <c r="C1" s="166"/>
      <c r="D1" s="166"/>
      <c r="E1" s="166"/>
      <c r="F1" s="166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5" t="s">
        <v>180</v>
      </c>
      <c r="B2" s="166"/>
      <c r="C2" s="166"/>
      <c r="D2" s="166"/>
      <c r="E2" s="166"/>
      <c r="F2" s="166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5" t="str">
        <f>'Notas a los Edos Financieros'!A3</f>
        <v>Correspondiente del 01 de Enero al 31 de Marzo de 2021</v>
      </c>
      <c r="B3" s="166"/>
      <c r="C3" s="166"/>
      <c r="D3" s="166"/>
      <c r="E3" s="166"/>
      <c r="F3" s="166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3115831.92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f>+C52</f>
        <v>2439000.61</v>
      </c>
      <c r="D15" s="46">
        <v>2463968.11</v>
      </c>
      <c r="E15" s="46">
        <v>2555775.91</v>
      </c>
      <c r="F15" s="46">
        <v>2655105.91</v>
      </c>
      <c r="G15" s="46">
        <v>2848251.26</v>
      </c>
    </row>
    <row r="16" spans="1:8" x14ac:dyDescent="0.2">
      <c r="A16" s="44"/>
      <c r="C16" s="46"/>
      <c r="D16" s="46"/>
      <c r="E16" s="46"/>
      <c r="F16" s="46"/>
      <c r="G16" s="46"/>
    </row>
    <row r="17" spans="1:8" s="14" customFormat="1" x14ac:dyDescent="0.2">
      <c r="A17" s="152" t="s">
        <v>146</v>
      </c>
      <c r="B17" s="153" t="s">
        <v>143</v>
      </c>
      <c r="C17" s="153" t="s">
        <v>144</v>
      </c>
      <c r="D17" s="153" t="s">
        <v>191</v>
      </c>
      <c r="E17" s="153" t="s">
        <v>192</v>
      </c>
      <c r="F17" s="151"/>
      <c r="G17" s="151"/>
      <c r="H17" s="151"/>
    </row>
    <row r="18" spans="1:8" s="14" customFormat="1" x14ac:dyDescent="0.2">
      <c r="A18" s="154" t="s">
        <v>654</v>
      </c>
      <c r="B18" s="151" t="s">
        <v>655</v>
      </c>
      <c r="C18" s="46">
        <v>26317.07</v>
      </c>
      <c r="D18" s="46">
        <v>0</v>
      </c>
      <c r="E18" s="46">
        <v>26317.07</v>
      </c>
      <c r="F18" s="151"/>
      <c r="G18" s="151"/>
      <c r="H18" s="151"/>
    </row>
    <row r="19" spans="1:8" s="14" customFormat="1" x14ac:dyDescent="0.2">
      <c r="A19" s="154" t="s">
        <v>656</v>
      </c>
      <c r="B19" s="151" t="s">
        <v>657</v>
      </c>
      <c r="C19" s="46">
        <v>30000</v>
      </c>
      <c r="D19" s="46">
        <v>0</v>
      </c>
      <c r="E19" s="46">
        <v>30000</v>
      </c>
      <c r="F19" s="151"/>
      <c r="G19" s="151"/>
      <c r="H19" s="151"/>
    </row>
    <row r="20" spans="1:8" s="14" customFormat="1" x14ac:dyDescent="0.2">
      <c r="A20" s="154" t="s">
        <v>658</v>
      </c>
      <c r="B20" s="151" t="s">
        <v>659</v>
      </c>
      <c r="C20" s="46">
        <v>0</v>
      </c>
      <c r="D20" s="46">
        <v>0</v>
      </c>
      <c r="E20" s="46">
        <v>0</v>
      </c>
      <c r="F20" s="151"/>
      <c r="G20" s="151"/>
      <c r="H20" s="151"/>
    </row>
    <row r="21" spans="1:8" s="14" customFormat="1" x14ac:dyDescent="0.2">
      <c r="A21" s="154" t="s">
        <v>660</v>
      </c>
      <c r="B21" s="151" t="s">
        <v>661</v>
      </c>
      <c r="C21" s="46">
        <v>0</v>
      </c>
      <c r="D21" s="46">
        <v>0</v>
      </c>
      <c r="E21" s="46">
        <v>0</v>
      </c>
      <c r="F21" s="151"/>
      <c r="G21" s="151"/>
      <c r="H21" s="151"/>
    </row>
    <row r="22" spans="1:8" s="14" customFormat="1" x14ac:dyDescent="0.2">
      <c r="A22" s="154" t="s">
        <v>662</v>
      </c>
      <c r="B22" s="151" t="s">
        <v>663</v>
      </c>
      <c r="C22" s="46">
        <v>0</v>
      </c>
      <c r="D22" s="46">
        <v>0</v>
      </c>
      <c r="E22" s="46">
        <v>0</v>
      </c>
      <c r="F22" s="151"/>
      <c r="G22" s="151"/>
      <c r="H22" s="151"/>
    </row>
    <row r="23" spans="1:8" s="14" customFormat="1" x14ac:dyDescent="0.2">
      <c r="A23" s="154" t="s">
        <v>664</v>
      </c>
      <c r="B23" s="151" t="s">
        <v>665</v>
      </c>
      <c r="C23" s="46">
        <v>308000</v>
      </c>
      <c r="D23" s="46">
        <v>0</v>
      </c>
      <c r="E23" s="46">
        <v>308000</v>
      </c>
      <c r="F23" s="151"/>
      <c r="G23" s="151"/>
      <c r="H23" s="151"/>
    </row>
    <row r="24" spans="1:8" s="14" customFormat="1" x14ac:dyDescent="0.2">
      <c r="A24" s="154" t="s">
        <v>666</v>
      </c>
      <c r="B24" s="151" t="s">
        <v>667</v>
      </c>
      <c r="C24" s="46">
        <v>49267.199999999997</v>
      </c>
      <c r="D24" s="46">
        <v>0</v>
      </c>
      <c r="E24" s="46">
        <v>49267.199999999997</v>
      </c>
      <c r="F24" s="151"/>
      <c r="G24" s="151"/>
      <c r="H24" s="151"/>
    </row>
    <row r="25" spans="1:8" s="14" customFormat="1" x14ac:dyDescent="0.2">
      <c r="A25" s="154" t="s">
        <v>668</v>
      </c>
      <c r="B25" s="151" t="s">
        <v>669</v>
      </c>
      <c r="C25" s="46">
        <v>64523</v>
      </c>
      <c r="D25" s="46">
        <v>0</v>
      </c>
      <c r="E25" s="46">
        <v>64523</v>
      </c>
      <c r="F25" s="151"/>
      <c r="G25" s="151"/>
      <c r="H25" s="151"/>
    </row>
    <row r="26" spans="1:8" s="14" customFormat="1" x14ac:dyDescent="0.2">
      <c r="A26" s="154" t="s">
        <v>670</v>
      </c>
      <c r="B26" s="151" t="s">
        <v>671</v>
      </c>
      <c r="C26" s="46">
        <v>137390.14000000001</v>
      </c>
      <c r="D26" s="46">
        <v>0</v>
      </c>
      <c r="E26" s="46">
        <v>137390.14000000001</v>
      </c>
      <c r="F26" s="151"/>
      <c r="G26" s="151"/>
      <c r="H26" s="151"/>
    </row>
    <row r="27" spans="1:8" s="14" customFormat="1" x14ac:dyDescent="0.2">
      <c r="A27" s="154" t="s">
        <v>672</v>
      </c>
      <c r="B27" s="151" t="s">
        <v>673</v>
      </c>
      <c r="C27" s="46">
        <v>62478</v>
      </c>
      <c r="D27" s="46">
        <v>0</v>
      </c>
      <c r="E27" s="46">
        <v>62478</v>
      </c>
      <c r="F27" s="151"/>
      <c r="G27" s="151"/>
      <c r="H27" s="151"/>
    </row>
    <row r="28" spans="1:8" s="14" customFormat="1" x14ac:dyDescent="0.2">
      <c r="A28" s="154" t="s">
        <v>674</v>
      </c>
      <c r="B28" s="151" t="s">
        <v>675</v>
      </c>
      <c r="C28" s="46">
        <v>29025</v>
      </c>
      <c r="D28" s="46">
        <v>0</v>
      </c>
      <c r="E28" s="46">
        <v>29025</v>
      </c>
      <c r="F28" s="151"/>
      <c r="G28" s="151"/>
      <c r="H28" s="151"/>
    </row>
    <row r="29" spans="1:8" s="14" customFormat="1" x14ac:dyDescent="0.2">
      <c r="A29" s="154" t="s">
        <v>676</v>
      </c>
      <c r="B29" s="151" t="s">
        <v>677</v>
      </c>
      <c r="C29" s="46">
        <v>27953.8</v>
      </c>
      <c r="D29" s="46">
        <v>0</v>
      </c>
      <c r="E29" s="46">
        <v>27953.8</v>
      </c>
      <c r="F29" s="151"/>
      <c r="G29" s="151"/>
      <c r="H29" s="151"/>
    </row>
    <row r="30" spans="1:8" s="14" customFormat="1" x14ac:dyDescent="0.2">
      <c r="A30" s="154" t="s">
        <v>678</v>
      </c>
      <c r="B30" s="151" t="s">
        <v>679</v>
      </c>
      <c r="C30" s="46">
        <v>70250</v>
      </c>
      <c r="D30" s="46">
        <v>0</v>
      </c>
      <c r="E30" s="46">
        <v>70250</v>
      </c>
      <c r="F30" s="151"/>
      <c r="G30" s="151"/>
      <c r="H30" s="151"/>
    </row>
    <row r="31" spans="1:8" s="14" customFormat="1" x14ac:dyDescent="0.2">
      <c r="A31" s="154" t="s">
        <v>680</v>
      </c>
      <c r="B31" s="151" t="s">
        <v>681</v>
      </c>
      <c r="C31" s="46">
        <v>25373</v>
      </c>
      <c r="D31" s="46">
        <v>0</v>
      </c>
      <c r="E31" s="46">
        <v>25373</v>
      </c>
      <c r="F31" s="151"/>
      <c r="G31" s="151"/>
      <c r="H31" s="151"/>
    </row>
    <row r="32" spans="1:8" s="14" customFormat="1" x14ac:dyDescent="0.2">
      <c r="A32" s="154" t="s">
        <v>682</v>
      </c>
      <c r="B32" s="151" t="s">
        <v>683</v>
      </c>
      <c r="C32" s="46">
        <v>0</v>
      </c>
      <c r="D32" s="46">
        <v>0</v>
      </c>
      <c r="E32" s="46">
        <v>0</v>
      </c>
      <c r="F32" s="151"/>
      <c r="G32" s="151"/>
      <c r="H32" s="151"/>
    </row>
    <row r="33" spans="1:8" s="14" customFormat="1" x14ac:dyDescent="0.2">
      <c r="A33" s="154" t="s">
        <v>684</v>
      </c>
      <c r="B33" s="151" t="s">
        <v>685</v>
      </c>
      <c r="C33" s="46">
        <v>42278.76</v>
      </c>
      <c r="D33" s="46">
        <v>0</v>
      </c>
      <c r="E33" s="46">
        <v>42278.76</v>
      </c>
      <c r="F33" s="151"/>
      <c r="G33" s="151"/>
      <c r="H33" s="151"/>
    </row>
    <row r="34" spans="1:8" s="14" customFormat="1" x14ac:dyDescent="0.2">
      <c r="A34" s="154" t="s">
        <v>686</v>
      </c>
      <c r="B34" s="151" t="s">
        <v>687</v>
      </c>
      <c r="C34" s="46">
        <v>112100</v>
      </c>
      <c r="D34" s="46">
        <v>0</v>
      </c>
      <c r="E34" s="46">
        <v>112100</v>
      </c>
      <c r="F34" s="151"/>
      <c r="G34" s="151"/>
      <c r="H34" s="151"/>
    </row>
    <row r="35" spans="1:8" s="14" customFormat="1" x14ac:dyDescent="0.2">
      <c r="A35" s="154" t="s">
        <v>688</v>
      </c>
      <c r="B35" s="151" t="s">
        <v>689</v>
      </c>
      <c r="C35" s="46">
        <v>34850</v>
      </c>
      <c r="D35" s="46">
        <v>0</v>
      </c>
      <c r="E35" s="46">
        <v>34850</v>
      </c>
      <c r="F35" s="151"/>
      <c r="G35" s="151"/>
      <c r="H35" s="151"/>
    </row>
    <row r="36" spans="1:8" s="14" customFormat="1" x14ac:dyDescent="0.2">
      <c r="A36" s="154" t="s">
        <v>690</v>
      </c>
      <c r="B36" s="151" t="s">
        <v>691</v>
      </c>
      <c r="C36" s="46">
        <v>253440</v>
      </c>
      <c r="D36" s="46">
        <v>0</v>
      </c>
      <c r="E36" s="46">
        <v>253440</v>
      </c>
      <c r="F36" s="151"/>
      <c r="G36" s="151"/>
      <c r="H36" s="151"/>
    </row>
    <row r="37" spans="1:8" s="14" customFormat="1" x14ac:dyDescent="0.2">
      <c r="A37" s="154" t="s">
        <v>692</v>
      </c>
      <c r="B37" s="151" t="s">
        <v>693</v>
      </c>
      <c r="C37" s="46">
        <v>144400</v>
      </c>
      <c r="D37" s="46">
        <v>0</v>
      </c>
      <c r="E37" s="46">
        <v>144400</v>
      </c>
      <c r="F37" s="151"/>
      <c r="G37" s="151"/>
      <c r="H37" s="151"/>
    </row>
    <row r="38" spans="1:8" s="14" customFormat="1" x14ac:dyDescent="0.2">
      <c r="A38" s="154" t="s">
        <v>694</v>
      </c>
      <c r="B38" s="151" t="s">
        <v>695</v>
      </c>
      <c r="C38" s="46">
        <v>212634</v>
      </c>
      <c r="D38" s="46">
        <v>0</v>
      </c>
      <c r="E38" s="46">
        <v>212634</v>
      </c>
      <c r="F38" s="151"/>
      <c r="G38" s="151"/>
      <c r="H38" s="151"/>
    </row>
    <row r="39" spans="1:8" s="14" customFormat="1" x14ac:dyDescent="0.2">
      <c r="A39" s="154" t="s">
        <v>696</v>
      </c>
      <c r="B39" s="151" t="s">
        <v>697</v>
      </c>
      <c r="C39" s="46">
        <v>20032.5</v>
      </c>
      <c r="D39" s="46">
        <v>0</v>
      </c>
      <c r="E39" s="46">
        <v>20032.5</v>
      </c>
      <c r="F39" s="151"/>
      <c r="G39" s="151"/>
      <c r="H39" s="151"/>
    </row>
    <row r="40" spans="1:8" s="14" customFormat="1" x14ac:dyDescent="0.2">
      <c r="A40" s="154" t="s">
        <v>698</v>
      </c>
      <c r="B40" s="151" t="s">
        <v>699</v>
      </c>
      <c r="C40" s="46">
        <v>20599</v>
      </c>
      <c r="D40" s="46">
        <v>0</v>
      </c>
      <c r="E40" s="46">
        <v>20599</v>
      </c>
      <c r="F40" s="151"/>
      <c r="G40" s="151"/>
      <c r="H40" s="151"/>
    </row>
    <row r="41" spans="1:8" s="14" customFormat="1" x14ac:dyDescent="0.2">
      <c r="A41" s="154" t="s">
        <v>700</v>
      </c>
      <c r="B41" s="151" t="s">
        <v>701</v>
      </c>
      <c r="C41" s="46">
        <v>48211.12</v>
      </c>
      <c r="D41" s="46">
        <v>0</v>
      </c>
      <c r="E41" s="46">
        <v>48211.12</v>
      </c>
      <c r="F41" s="151"/>
      <c r="G41" s="151"/>
      <c r="H41" s="151"/>
    </row>
    <row r="42" spans="1:8" s="14" customFormat="1" x14ac:dyDescent="0.2">
      <c r="A42" s="154" t="s">
        <v>702</v>
      </c>
      <c r="B42" s="151" t="s">
        <v>703</v>
      </c>
      <c r="C42" s="46">
        <v>254715.9</v>
      </c>
      <c r="D42" s="46">
        <v>0</v>
      </c>
      <c r="E42" s="46">
        <v>254715.9</v>
      </c>
      <c r="F42" s="151"/>
      <c r="G42" s="151"/>
      <c r="H42" s="151"/>
    </row>
    <row r="43" spans="1:8" s="14" customFormat="1" x14ac:dyDescent="0.2">
      <c r="A43" s="154" t="s">
        <v>704</v>
      </c>
      <c r="B43" s="151" t="s">
        <v>705</v>
      </c>
      <c r="C43" s="46">
        <v>17904.66</v>
      </c>
      <c r="D43" s="46">
        <v>0</v>
      </c>
      <c r="E43" s="46">
        <v>17904.66</v>
      </c>
      <c r="F43" s="151"/>
      <c r="G43" s="151"/>
      <c r="H43" s="151"/>
    </row>
    <row r="44" spans="1:8" s="14" customFormat="1" x14ac:dyDescent="0.2">
      <c r="A44" s="154" t="s">
        <v>706</v>
      </c>
      <c r="B44" s="151" t="s">
        <v>707</v>
      </c>
      <c r="C44" s="46">
        <v>23551.64</v>
      </c>
      <c r="D44" s="46">
        <v>0</v>
      </c>
      <c r="E44" s="46">
        <v>23551.64</v>
      </c>
      <c r="F44" s="151"/>
      <c r="G44" s="151"/>
      <c r="H44" s="151"/>
    </row>
    <row r="45" spans="1:8" s="14" customFormat="1" x14ac:dyDescent="0.2">
      <c r="A45" s="154" t="s">
        <v>708</v>
      </c>
      <c r="B45" s="151" t="s">
        <v>709</v>
      </c>
      <c r="C45" s="46">
        <v>0</v>
      </c>
      <c r="D45" s="46">
        <v>0</v>
      </c>
      <c r="E45" s="46">
        <v>0</v>
      </c>
      <c r="F45" s="151"/>
      <c r="G45" s="151"/>
      <c r="H45" s="151"/>
    </row>
    <row r="46" spans="1:8" s="14" customFormat="1" x14ac:dyDescent="0.2">
      <c r="A46" s="154" t="s">
        <v>710</v>
      </c>
      <c r="B46" s="151" t="s">
        <v>711</v>
      </c>
      <c r="C46" s="46">
        <v>60710</v>
      </c>
      <c r="D46" s="46">
        <v>0</v>
      </c>
      <c r="E46" s="46">
        <v>60710</v>
      </c>
      <c r="F46" s="151"/>
      <c r="G46" s="151"/>
      <c r="H46" s="151"/>
    </row>
    <row r="47" spans="1:8" s="14" customFormat="1" x14ac:dyDescent="0.2">
      <c r="A47" s="154" t="s">
        <v>712</v>
      </c>
      <c r="B47" s="151" t="s">
        <v>713</v>
      </c>
      <c r="C47" s="46">
        <v>34275.82</v>
      </c>
      <c r="D47" s="46">
        <v>0</v>
      </c>
      <c r="E47" s="46">
        <v>34275.82</v>
      </c>
      <c r="F47" s="151"/>
      <c r="G47" s="151"/>
      <c r="H47" s="151"/>
    </row>
    <row r="48" spans="1:8" s="14" customFormat="1" x14ac:dyDescent="0.2">
      <c r="A48" s="154" t="s">
        <v>714</v>
      </c>
      <c r="B48" s="151" t="s">
        <v>715</v>
      </c>
      <c r="C48" s="46">
        <v>79900</v>
      </c>
      <c r="D48" s="46">
        <v>0</v>
      </c>
      <c r="E48" s="46">
        <v>79900</v>
      </c>
      <c r="F48" s="151"/>
      <c r="G48" s="151"/>
      <c r="H48" s="151"/>
    </row>
    <row r="49" spans="1:8" s="14" customFormat="1" x14ac:dyDescent="0.2">
      <c r="A49" s="154" t="s">
        <v>716</v>
      </c>
      <c r="B49" s="151" t="s">
        <v>717</v>
      </c>
      <c r="C49" s="46">
        <v>58320</v>
      </c>
      <c r="D49" s="46">
        <v>0</v>
      </c>
      <c r="E49" s="46">
        <v>58320</v>
      </c>
      <c r="F49" s="151"/>
      <c r="G49" s="151"/>
      <c r="H49" s="151"/>
    </row>
    <row r="50" spans="1:8" s="14" customFormat="1" x14ac:dyDescent="0.2">
      <c r="A50" s="154" t="s">
        <v>718</v>
      </c>
      <c r="B50" s="151" t="s">
        <v>719</v>
      </c>
      <c r="C50" s="46">
        <v>70000</v>
      </c>
      <c r="D50" s="46">
        <v>0</v>
      </c>
      <c r="E50" s="46">
        <v>70000</v>
      </c>
      <c r="F50" s="151"/>
      <c r="G50" s="151"/>
      <c r="H50" s="151"/>
    </row>
    <row r="51" spans="1:8" s="14" customFormat="1" x14ac:dyDescent="0.2">
      <c r="A51" s="154" t="s">
        <v>720</v>
      </c>
      <c r="B51" s="151" t="s">
        <v>721</v>
      </c>
      <c r="C51" s="46">
        <v>120500</v>
      </c>
      <c r="D51" s="46">
        <v>0</v>
      </c>
      <c r="E51" s="46">
        <v>120500</v>
      </c>
      <c r="F51" s="151"/>
      <c r="G51" s="151"/>
      <c r="H51" s="151"/>
    </row>
    <row r="52" spans="1:8" x14ac:dyDescent="0.2">
      <c r="C52" s="155">
        <f>SUM(C18:C51)</f>
        <v>2439000.61</v>
      </c>
      <c r="D52" s="155">
        <f>SUM(D18:D51)</f>
        <v>0</v>
      </c>
      <c r="E52" s="155">
        <f>SUM(E18:E51)</f>
        <v>2439000.61</v>
      </c>
    </row>
    <row r="53" spans="1:8" x14ac:dyDescent="0.2">
      <c r="C53" s="155"/>
      <c r="D53" s="155"/>
      <c r="E53" s="155"/>
    </row>
    <row r="54" spans="1:8" x14ac:dyDescent="0.2">
      <c r="A54" s="44">
        <v>1124</v>
      </c>
      <c r="B54" s="42" t="s">
        <v>189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</row>
    <row r="55" spans="1:8" x14ac:dyDescent="0.2">
      <c r="A55" s="44"/>
      <c r="C55" s="46"/>
      <c r="D55" s="46"/>
      <c r="E55" s="46"/>
      <c r="F55" s="46"/>
      <c r="G55" s="46"/>
    </row>
    <row r="56" spans="1:8" x14ac:dyDescent="0.2">
      <c r="A56" s="41" t="s">
        <v>576</v>
      </c>
      <c r="B56" s="41"/>
      <c r="C56" s="41"/>
      <c r="D56" s="41"/>
      <c r="E56" s="41"/>
      <c r="F56" s="41"/>
      <c r="G56" s="41"/>
      <c r="H56" s="41"/>
    </row>
    <row r="57" spans="1:8" x14ac:dyDescent="0.2">
      <c r="A57" s="43" t="s">
        <v>146</v>
      </c>
      <c r="B57" s="43" t="s">
        <v>143</v>
      </c>
      <c r="C57" s="43" t="s">
        <v>144</v>
      </c>
      <c r="D57" s="43" t="s">
        <v>190</v>
      </c>
      <c r="E57" s="43" t="s">
        <v>191</v>
      </c>
      <c r="F57" s="43" t="s">
        <v>192</v>
      </c>
      <c r="G57" s="43" t="s">
        <v>193</v>
      </c>
      <c r="H57" s="43" t="s">
        <v>194</v>
      </c>
    </row>
    <row r="58" spans="1:8" x14ac:dyDescent="0.2">
      <c r="A58" s="44">
        <v>1123</v>
      </c>
      <c r="B58" s="42" t="s">
        <v>195</v>
      </c>
      <c r="C58" s="46">
        <v>159085.17000000001</v>
      </c>
      <c r="D58" s="46">
        <v>0</v>
      </c>
      <c r="E58" s="46">
        <v>0</v>
      </c>
      <c r="F58" s="46">
        <v>159085.17000000001</v>
      </c>
      <c r="G58" s="46">
        <v>0</v>
      </c>
    </row>
    <row r="59" spans="1:8" x14ac:dyDescent="0.2">
      <c r="A59" s="44">
        <v>1125</v>
      </c>
      <c r="B59" s="42" t="s">
        <v>196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</row>
    <row r="60" spans="1:8" x14ac:dyDescent="0.2">
      <c r="A60" s="145">
        <v>1126</v>
      </c>
      <c r="B60" s="146" t="s">
        <v>595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</row>
    <row r="61" spans="1:8" x14ac:dyDescent="0.2">
      <c r="A61" s="145">
        <v>1129</v>
      </c>
      <c r="B61" s="146" t="s">
        <v>596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</row>
    <row r="62" spans="1:8" x14ac:dyDescent="0.2">
      <c r="A62" s="44">
        <v>1131</v>
      </c>
      <c r="B62" s="42" t="s">
        <v>197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</row>
    <row r="63" spans="1:8" x14ac:dyDescent="0.2">
      <c r="A63" s="44">
        <v>1132</v>
      </c>
      <c r="B63" s="42" t="s">
        <v>198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</row>
    <row r="64" spans="1:8" x14ac:dyDescent="0.2">
      <c r="A64" s="44">
        <v>1133</v>
      </c>
      <c r="B64" s="42" t="s">
        <v>199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</row>
    <row r="65" spans="1:8" x14ac:dyDescent="0.2">
      <c r="A65" s="44">
        <v>1134</v>
      </c>
      <c r="B65" s="42" t="s">
        <v>200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</row>
    <row r="66" spans="1:8" x14ac:dyDescent="0.2">
      <c r="A66" s="44">
        <v>1139</v>
      </c>
      <c r="B66" s="42" t="s">
        <v>201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</row>
    <row r="68" spans="1:8" x14ac:dyDescent="0.2">
      <c r="A68" s="41" t="s">
        <v>600</v>
      </c>
      <c r="B68" s="41"/>
      <c r="C68" s="41"/>
      <c r="D68" s="41"/>
      <c r="E68" s="41"/>
      <c r="F68" s="41"/>
      <c r="G68" s="41"/>
      <c r="H68" s="41"/>
    </row>
    <row r="69" spans="1:8" x14ac:dyDescent="0.2">
      <c r="A69" s="43" t="s">
        <v>146</v>
      </c>
      <c r="B69" s="43" t="s">
        <v>143</v>
      </c>
      <c r="C69" s="43" t="s">
        <v>144</v>
      </c>
      <c r="D69" s="43" t="s">
        <v>150</v>
      </c>
      <c r="E69" s="43" t="s">
        <v>149</v>
      </c>
      <c r="F69" s="43" t="s">
        <v>202</v>
      </c>
      <c r="G69" s="43" t="s">
        <v>152</v>
      </c>
      <c r="H69" s="43"/>
    </row>
    <row r="70" spans="1:8" x14ac:dyDescent="0.2">
      <c r="A70" s="44">
        <v>1140</v>
      </c>
      <c r="B70" s="42" t="s">
        <v>203</v>
      </c>
      <c r="C70" s="46">
        <v>0</v>
      </c>
    </row>
    <row r="71" spans="1:8" x14ac:dyDescent="0.2">
      <c r="A71" s="44">
        <v>1141</v>
      </c>
      <c r="B71" s="42" t="s">
        <v>204</v>
      </c>
      <c r="C71" s="46">
        <v>0</v>
      </c>
    </row>
    <row r="72" spans="1:8" x14ac:dyDescent="0.2">
      <c r="A72" s="44">
        <v>1142</v>
      </c>
      <c r="B72" s="42" t="s">
        <v>205</v>
      </c>
      <c r="C72" s="46">
        <v>0</v>
      </c>
      <c r="D72" s="156" t="s">
        <v>722</v>
      </c>
    </row>
    <row r="73" spans="1:8" x14ac:dyDescent="0.2">
      <c r="A73" s="44">
        <v>1143</v>
      </c>
      <c r="B73" s="42" t="s">
        <v>206</v>
      </c>
      <c r="C73" s="46">
        <v>0</v>
      </c>
    </row>
    <row r="74" spans="1:8" x14ac:dyDescent="0.2">
      <c r="A74" s="44">
        <v>1144</v>
      </c>
      <c r="B74" s="42" t="s">
        <v>207</v>
      </c>
      <c r="C74" s="46">
        <v>0</v>
      </c>
    </row>
    <row r="75" spans="1:8" x14ac:dyDescent="0.2">
      <c r="A75" s="44">
        <v>1145</v>
      </c>
      <c r="B75" s="42" t="s">
        <v>208</v>
      </c>
      <c r="C75" s="46">
        <v>0</v>
      </c>
    </row>
    <row r="77" spans="1:8" x14ac:dyDescent="0.2">
      <c r="A77" s="41" t="s">
        <v>577</v>
      </c>
      <c r="B77" s="41"/>
      <c r="C77" s="41"/>
      <c r="D77" s="41"/>
      <c r="E77" s="41"/>
      <c r="F77" s="41"/>
      <c r="G77" s="41"/>
      <c r="H77" s="41"/>
    </row>
    <row r="78" spans="1:8" x14ac:dyDescent="0.2">
      <c r="A78" s="43" t="s">
        <v>146</v>
      </c>
      <c r="B78" s="43" t="s">
        <v>143</v>
      </c>
      <c r="C78" s="43" t="s">
        <v>144</v>
      </c>
      <c r="D78" s="43" t="s">
        <v>148</v>
      </c>
      <c r="E78" s="43" t="s">
        <v>151</v>
      </c>
      <c r="F78" s="43" t="s">
        <v>209</v>
      </c>
      <c r="G78" s="43"/>
      <c r="H78" s="43"/>
    </row>
    <row r="79" spans="1:8" x14ac:dyDescent="0.2">
      <c r="A79" s="44">
        <v>1150</v>
      </c>
      <c r="B79" s="42" t="s">
        <v>210</v>
      </c>
      <c r="C79" s="46">
        <v>0</v>
      </c>
    </row>
    <row r="80" spans="1:8" x14ac:dyDescent="0.2">
      <c r="A80" s="44">
        <v>1151</v>
      </c>
      <c r="B80" s="42" t="s">
        <v>211</v>
      </c>
      <c r="C80" s="46">
        <v>0</v>
      </c>
      <c r="D80" s="156" t="s">
        <v>723</v>
      </c>
    </row>
    <row r="82" spans="1:8" x14ac:dyDescent="0.2">
      <c r="A82" s="41" t="s">
        <v>578</v>
      </c>
      <c r="B82" s="41"/>
      <c r="C82" s="41"/>
      <c r="D82" s="41"/>
      <c r="E82" s="41"/>
      <c r="F82" s="41"/>
      <c r="G82" s="41"/>
      <c r="H82" s="41"/>
    </row>
    <row r="83" spans="1:8" x14ac:dyDescent="0.2">
      <c r="A83" s="43" t="s">
        <v>146</v>
      </c>
      <c r="B83" s="43" t="s">
        <v>143</v>
      </c>
      <c r="C83" s="43" t="s">
        <v>144</v>
      </c>
      <c r="D83" s="43" t="s">
        <v>145</v>
      </c>
      <c r="E83" s="43" t="s">
        <v>194</v>
      </c>
      <c r="F83" s="43"/>
      <c r="G83" s="43"/>
      <c r="H83" s="43"/>
    </row>
    <row r="84" spans="1:8" x14ac:dyDescent="0.2">
      <c r="A84" s="44">
        <v>1213</v>
      </c>
      <c r="B84" s="42" t="s">
        <v>212</v>
      </c>
      <c r="C84" s="46">
        <v>0</v>
      </c>
      <c r="D84" s="156" t="s">
        <v>724</v>
      </c>
    </row>
    <row r="86" spans="1:8" x14ac:dyDescent="0.2">
      <c r="A86" s="41" t="s">
        <v>579</v>
      </c>
      <c r="B86" s="41"/>
      <c r="C86" s="41"/>
      <c r="D86" s="41"/>
      <c r="E86" s="41"/>
      <c r="F86" s="41"/>
      <c r="G86" s="41"/>
      <c r="H86" s="41"/>
    </row>
    <row r="87" spans="1:8" x14ac:dyDescent="0.2">
      <c r="A87" s="43" t="s">
        <v>146</v>
      </c>
      <c r="B87" s="43" t="s">
        <v>143</v>
      </c>
      <c r="C87" s="43" t="s">
        <v>144</v>
      </c>
      <c r="D87" s="43"/>
      <c r="E87" s="43"/>
      <c r="F87" s="43"/>
      <c r="G87" s="43"/>
      <c r="H87" s="43"/>
    </row>
    <row r="88" spans="1:8" x14ac:dyDescent="0.2">
      <c r="A88" s="44">
        <v>1214</v>
      </c>
      <c r="B88" s="42" t="s">
        <v>213</v>
      </c>
      <c r="C88" s="46">
        <v>0</v>
      </c>
      <c r="D88" s="156" t="s">
        <v>725</v>
      </c>
    </row>
    <row r="90" spans="1:8" x14ac:dyDescent="0.2">
      <c r="A90" s="41" t="s">
        <v>580</v>
      </c>
      <c r="B90" s="41"/>
      <c r="C90" s="41"/>
      <c r="D90" s="41"/>
      <c r="E90" s="41"/>
      <c r="F90" s="41"/>
      <c r="G90" s="41"/>
      <c r="H90" s="41"/>
    </row>
    <row r="91" spans="1:8" x14ac:dyDescent="0.2">
      <c r="A91" s="43" t="s">
        <v>146</v>
      </c>
      <c r="B91" s="43" t="s">
        <v>143</v>
      </c>
      <c r="C91" s="43" t="s">
        <v>144</v>
      </c>
      <c r="D91" s="43" t="s">
        <v>153</v>
      </c>
      <c r="E91" s="43" t="s">
        <v>154</v>
      </c>
      <c r="F91" s="43" t="s">
        <v>148</v>
      </c>
      <c r="G91" s="43" t="s">
        <v>214</v>
      </c>
      <c r="H91" s="43" t="s">
        <v>155</v>
      </c>
    </row>
    <row r="92" spans="1:8" x14ac:dyDescent="0.2">
      <c r="A92" s="44">
        <v>1230</v>
      </c>
      <c r="B92" s="42" t="s">
        <v>215</v>
      </c>
      <c r="C92" s="46">
        <v>0</v>
      </c>
      <c r="D92" s="46">
        <v>0</v>
      </c>
      <c r="E92" s="46">
        <v>0</v>
      </c>
    </row>
    <row r="93" spans="1:8" x14ac:dyDescent="0.2">
      <c r="A93" s="44">
        <v>1231</v>
      </c>
      <c r="B93" s="42" t="s">
        <v>216</v>
      </c>
      <c r="C93" s="46">
        <v>0</v>
      </c>
      <c r="D93" s="46">
        <v>0</v>
      </c>
      <c r="E93" s="46">
        <v>0</v>
      </c>
    </row>
    <row r="94" spans="1:8" x14ac:dyDescent="0.2">
      <c r="A94" s="44">
        <v>1232</v>
      </c>
      <c r="B94" s="42" t="s">
        <v>217</v>
      </c>
      <c r="C94" s="46">
        <v>0</v>
      </c>
      <c r="D94" s="46">
        <v>0</v>
      </c>
      <c r="E94" s="46">
        <v>0</v>
      </c>
    </row>
    <row r="95" spans="1:8" x14ac:dyDescent="0.2">
      <c r="A95" s="44">
        <v>1233</v>
      </c>
      <c r="B95" s="42" t="s">
        <v>218</v>
      </c>
      <c r="C95" s="46">
        <v>0</v>
      </c>
      <c r="D95" s="46">
        <v>0</v>
      </c>
      <c r="E95" s="46">
        <v>0</v>
      </c>
    </row>
    <row r="96" spans="1:8" x14ac:dyDescent="0.2">
      <c r="A96" s="44">
        <v>1234</v>
      </c>
      <c r="B96" s="42" t="s">
        <v>219</v>
      </c>
      <c r="C96" s="46">
        <v>0</v>
      </c>
      <c r="D96" s="46">
        <v>0</v>
      </c>
      <c r="E96" s="46">
        <v>0</v>
      </c>
    </row>
    <row r="97" spans="1:8" x14ac:dyDescent="0.2">
      <c r="A97" s="44">
        <v>1235</v>
      </c>
      <c r="B97" s="42" t="s">
        <v>220</v>
      </c>
      <c r="C97" s="46">
        <v>0</v>
      </c>
      <c r="D97" s="46">
        <v>0</v>
      </c>
      <c r="E97" s="46">
        <v>0</v>
      </c>
    </row>
    <row r="98" spans="1:8" x14ac:dyDescent="0.2">
      <c r="A98" s="44">
        <v>1236</v>
      </c>
      <c r="B98" s="42" t="s">
        <v>221</v>
      </c>
      <c r="C98" s="46">
        <v>0</v>
      </c>
      <c r="D98" s="46">
        <v>0</v>
      </c>
      <c r="E98" s="46">
        <v>0</v>
      </c>
    </row>
    <row r="99" spans="1:8" x14ac:dyDescent="0.2">
      <c r="A99" s="44">
        <v>1239</v>
      </c>
      <c r="B99" s="42" t="s">
        <v>222</v>
      </c>
      <c r="C99" s="46">
        <v>0</v>
      </c>
      <c r="D99" s="46">
        <v>0</v>
      </c>
      <c r="E99" s="46">
        <v>0</v>
      </c>
    </row>
    <row r="100" spans="1:8" x14ac:dyDescent="0.2">
      <c r="A100" s="44">
        <v>1240</v>
      </c>
      <c r="B100" s="42" t="s">
        <v>223</v>
      </c>
      <c r="C100" s="46">
        <v>0</v>
      </c>
      <c r="D100" s="46">
        <v>0</v>
      </c>
      <c r="E100" s="46">
        <v>0</v>
      </c>
    </row>
    <row r="101" spans="1:8" x14ac:dyDescent="0.2">
      <c r="A101" s="44">
        <v>1241</v>
      </c>
      <c r="B101" s="42" t="s">
        <v>224</v>
      </c>
      <c r="C101" s="46">
        <v>0</v>
      </c>
      <c r="D101" s="46">
        <v>0</v>
      </c>
      <c r="E101" s="46">
        <v>0</v>
      </c>
    </row>
    <row r="102" spans="1:8" x14ac:dyDescent="0.2">
      <c r="A102" s="44">
        <v>1242</v>
      </c>
      <c r="B102" s="42" t="s">
        <v>225</v>
      </c>
      <c r="C102" s="46">
        <v>0</v>
      </c>
      <c r="D102" s="46">
        <v>0</v>
      </c>
      <c r="E102" s="46">
        <v>0</v>
      </c>
    </row>
    <row r="103" spans="1:8" x14ac:dyDescent="0.2">
      <c r="A103" s="44">
        <v>1243</v>
      </c>
      <c r="B103" s="42" t="s">
        <v>226</v>
      </c>
      <c r="C103" s="46">
        <v>0</v>
      </c>
      <c r="D103" s="46">
        <v>0</v>
      </c>
      <c r="E103" s="46">
        <v>0</v>
      </c>
    </row>
    <row r="104" spans="1:8" x14ac:dyDescent="0.2">
      <c r="A104" s="44">
        <v>1244</v>
      </c>
      <c r="B104" s="42" t="s">
        <v>227</v>
      </c>
      <c r="C104" s="46">
        <v>416922</v>
      </c>
      <c r="D104" s="46">
        <v>0</v>
      </c>
      <c r="E104" s="46">
        <v>416922</v>
      </c>
    </row>
    <row r="105" spans="1:8" x14ac:dyDescent="0.2">
      <c r="A105" s="44">
        <v>1245</v>
      </c>
      <c r="B105" s="42" t="s">
        <v>228</v>
      </c>
      <c r="C105" s="46">
        <v>0</v>
      </c>
      <c r="D105" s="46">
        <v>0</v>
      </c>
      <c r="E105" s="46">
        <v>0</v>
      </c>
    </row>
    <row r="106" spans="1:8" x14ac:dyDescent="0.2">
      <c r="A106" s="44">
        <v>1246</v>
      </c>
      <c r="B106" s="42" t="s">
        <v>229</v>
      </c>
      <c r="C106" s="46">
        <v>0</v>
      </c>
      <c r="D106" s="46">
        <v>0</v>
      </c>
      <c r="E106" s="46">
        <v>0</v>
      </c>
    </row>
    <row r="107" spans="1:8" x14ac:dyDescent="0.2">
      <c r="A107" s="44">
        <v>1247</v>
      </c>
      <c r="B107" s="42" t="s">
        <v>230</v>
      </c>
      <c r="C107" s="46">
        <v>0</v>
      </c>
      <c r="D107" s="46">
        <v>0</v>
      </c>
      <c r="E107" s="46">
        <v>0</v>
      </c>
    </row>
    <row r="108" spans="1:8" x14ac:dyDescent="0.2">
      <c r="A108" s="44">
        <v>1248</v>
      </c>
      <c r="B108" s="42" t="s">
        <v>231</v>
      </c>
      <c r="C108" s="46">
        <v>0</v>
      </c>
      <c r="D108" s="46">
        <v>0</v>
      </c>
      <c r="E108" s="46">
        <v>0</v>
      </c>
    </row>
    <row r="110" spans="1:8" x14ac:dyDescent="0.2">
      <c r="A110" s="41" t="s">
        <v>581</v>
      </c>
      <c r="B110" s="41"/>
      <c r="C110" s="41"/>
      <c r="D110" s="41"/>
      <c r="E110" s="41"/>
      <c r="F110" s="41"/>
      <c r="G110" s="41"/>
      <c r="H110" s="41"/>
    </row>
    <row r="111" spans="1:8" x14ac:dyDescent="0.2">
      <c r="A111" s="43" t="s">
        <v>146</v>
      </c>
      <c r="B111" s="43" t="s">
        <v>143</v>
      </c>
      <c r="C111" s="43" t="s">
        <v>144</v>
      </c>
      <c r="D111" s="43" t="s">
        <v>156</v>
      </c>
      <c r="E111" s="43" t="s">
        <v>232</v>
      </c>
      <c r="F111" s="43" t="s">
        <v>148</v>
      </c>
      <c r="G111" s="43" t="s">
        <v>214</v>
      </c>
      <c r="H111" s="43" t="s">
        <v>155</v>
      </c>
    </row>
    <row r="112" spans="1:8" x14ac:dyDescent="0.2">
      <c r="A112" s="44">
        <v>1250</v>
      </c>
      <c r="B112" s="42" t="s">
        <v>233</v>
      </c>
      <c r="C112" s="46">
        <v>0</v>
      </c>
      <c r="D112" s="46">
        <v>0</v>
      </c>
      <c r="E112" s="46">
        <v>0</v>
      </c>
    </row>
    <row r="113" spans="1:8" x14ac:dyDescent="0.2">
      <c r="A113" s="44">
        <v>1251</v>
      </c>
      <c r="B113" s="42" t="s">
        <v>234</v>
      </c>
      <c r="C113" s="46">
        <v>0</v>
      </c>
      <c r="D113" s="46">
        <v>0</v>
      </c>
      <c r="E113" s="46">
        <v>0</v>
      </c>
    </row>
    <row r="114" spans="1:8" x14ac:dyDescent="0.2">
      <c r="A114" s="44">
        <v>1252</v>
      </c>
      <c r="B114" s="42" t="s">
        <v>235</v>
      </c>
      <c r="C114" s="46">
        <v>0</v>
      </c>
      <c r="D114" s="46">
        <v>0</v>
      </c>
      <c r="E114" s="46">
        <v>0</v>
      </c>
    </row>
    <row r="115" spans="1:8" x14ac:dyDescent="0.2">
      <c r="A115" s="44">
        <v>1253</v>
      </c>
      <c r="B115" s="42" t="s">
        <v>236</v>
      </c>
      <c r="C115" s="46">
        <v>0</v>
      </c>
      <c r="D115" s="46">
        <v>0</v>
      </c>
      <c r="E115" s="46">
        <v>0</v>
      </c>
    </row>
    <row r="116" spans="1:8" x14ac:dyDescent="0.2">
      <c r="A116" s="44">
        <v>1254</v>
      </c>
      <c r="B116" s="42" t="s">
        <v>237</v>
      </c>
      <c r="C116" s="46">
        <v>0</v>
      </c>
      <c r="D116" s="46">
        <v>0</v>
      </c>
      <c r="E116" s="46">
        <v>0</v>
      </c>
    </row>
    <row r="117" spans="1:8" x14ac:dyDescent="0.2">
      <c r="A117" s="44">
        <v>1259</v>
      </c>
      <c r="B117" s="42" t="s">
        <v>238</v>
      </c>
      <c r="C117" s="46">
        <v>0</v>
      </c>
      <c r="D117" s="46">
        <v>0</v>
      </c>
      <c r="E117" s="46">
        <v>0</v>
      </c>
    </row>
    <row r="118" spans="1:8" x14ac:dyDescent="0.2">
      <c r="A118" s="44">
        <v>1270</v>
      </c>
      <c r="B118" s="42" t="s">
        <v>239</v>
      </c>
      <c r="C118" s="46">
        <v>0</v>
      </c>
      <c r="D118" s="46">
        <v>0</v>
      </c>
      <c r="E118" s="46">
        <v>0</v>
      </c>
      <c r="F118" s="157" t="s">
        <v>726</v>
      </c>
    </row>
    <row r="119" spans="1:8" x14ac:dyDescent="0.2">
      <c r="A119" s="44">
        <v>1271</v>
      </c>
      <c r="B119" s="42" t="s">
        <v>240</v>
      </c>
      <c r="C119" s="46">
        <v>0</v>
      </c>
      <c r="D119" s="46">
        <v>0</v>
      </c>
      <c r="E119" s="46">
        <v>0</v>
      </c>
    </row>
    <row r="120" spans="1:8" x14ac:dyDescent="0.2">
      <c r="A120" s="44">
        <v>1272</v>
      </c>
      <c r="B120" s="42" t="s">
        <v>241</v>
      </c>
      <c r="C120" s="46">
        <v>0</v>
      </c>
      <c r="D120" s="46">
        <v>0</v>
      </c>
      <c r="E120" s="46">
        <v>0</v>
      </c>
    </row>
    <row r="121" spans="1:8" x14ac:dyDescent="0.2">
      <c r="A121" s="44">
        <v>1273</v>
      </c>
      <c r="B121" s="42" t="s">
        <v>242</v>
      </c>
      <c r="C121" s="46">
        <v>0</v>
      </c>
      <c r="D121" s="46">
        <v>0</v>
      </c>
      <c r="E121" s="46">
        <v>0</v>
      </c>
    </row>
    <row r="122" spans="1:8" x14ac:dyDescent="0.2">
      <c r="A122" s="44">
        <v>1274</v>
      </c>
      <c r="B122" s="42" t="s">
        <v>243</v>
      </c>
      <c r="C122" s="46">
        <v>0</v>
      </c>
      <c r="D122" s="46">
        <v>0</v>
      </c>
      <c r="E122" s="46">
        <v>0</v>
      </c>
    </row>
    <row r="123" spans="1:8" x14ac:dyDescent="0.2">
      <c r="A123" s="44">
        <v>1275</v>
      </c>
      <c r="B123" s="42" t="s">
        <v>244</v>
      </c>
      <c r="C123" s="46">
        <v>0</v>
      </c>
      <c r="D123" s="46">
        <v>0</v>
      </c>
      <c r="E123" s="46">
        <v>0</v>
      </c>
    </row>
    <row r="124" spans="1:8" x14ac:dyDescent="0.2">
      <c r="A124" s="44">
        <v>1279</v>
      </c>
      <c r="B124" s="42" t="s">
        <v>245</v>
      </c>
      <c r="C124" s="46">
        <v>0</v>
      </c>
      <c r="D124" s="46">
        <v>0</v>
      </c>
      <c r="E124" s="46">
        <v>0</v>
      </c>
    </row>
    <row r="126" spans="1:8" x14ac:dyDescent="0.2">
      <c r="A126" s="41" t="s">
        <v>582</v>
      </c>
      <c r="B126" s="41"/>
      <c r="C126" s="41"/>
      <c r="D126" s="41"/>
      <c r="E126" s="41"/>
      <c r="F126" s="41"/>
      <c r="G126" s="41"/>
      <c r="H126" s="41"/>
    </row>
    <row r="127" spans="1:8" x14ac:dyDescent="0.2">
      <c r="A127" s="43" t="s">
        <v>146</v>
      </c>
      <c r="B127" s="43" t="s">
        <v>143</v>
      </c>
      <c r="C127" s="43" t="s">
        <v>144</v>
      </c>
      <c r="D127" s="43" t="s">
        <v>246</v>
      </c>
      <c r="E127" s="43"/>
      <c r="F127" s="43"/>
      <c r="G127" s="43"/>
      <c r="H127" s="43"/>
    </row>
    <row r="128" spans="1:8" x14ac:dyDescent="0.2">
      <c r="A128" s="44">
        <v>1160</v>
      </c>
      <c r="B128" s="42" t="s">
        <v>247</v>
      </c>
      <c r="C128" s="46">
        <v>93196.63</v>
      </c>
    </row>
    <row r="129" spans="1:8" x14ac:dyDescent="0.2">
      <c r="A129" s="44">
        <v>1161</v>
      </c>
      <c r="B129" s="42" t="s">
        <v>248</v>
      </c>
      <c r="C129" s="46">
        <v>0</v>
      </c>
    </row>
    <row r="130" spans="1:8" x14ac:dyDescent="0.2">
      <c r="A130" s="44">
        <v>1162</v>
      </c>
      <c r="B130" s="42" t="s">
        <v>249</v>
      </c>
      <c r="C130" s="46">
        <v>0</v>
      </c>
    </row>
    <row r="132" spans="1:8" x14ac:dyDescent="0.2">
      <c r="A132" s="41" t="s">
        <v>583</v>
      </c>
      <c r="B132" s="41"/>
      <c r="C132" s="41"/>
      <c r="D132" s="41"/>
      <c r="E132" s="41"/>
      <c r="F132" s="41"/>
      <c r="G132" s="41"/>
      <c r="H132" s="41"/>
    </row>
    <row r="133" spans="1:8" x14ac:dyDescent="0.2">
      <c r="A133" s="43" t="s">
        <v>146</v>
      </c>
      <c r="B133" s="43" t="s">
        <v>143</v>
      </c>
      <c r="C133" s="43" t="s">
        <v>144</v>
      </c>
      <c r="D133" s="43" t="s">
        <v>194</v>
      </c>
      <c r="E133" s="43"/>
      <c r="F133" s="43"/>
      <c r="G133" s="43"/>
      <c r="H133" s="43"/>
    </row>
    <row r="134" spans="1:8" x14ac:dyDescent="0.2">
      <c r="A134" s="44">
        <v>1290</v>
      </c>
      <c r="B134" s="42" t="s">
        <v>250</v>
      </c>
      <c r="C134" s="46">
        <v>0</v>
      </c>
    </row>
    <row r="135" spans="1:8" x14ac:dyDescent="0.2">
      <c r="A135" s="44">
        <v>1291</v>
      </c>
      <c r="B135" s="42" t="s">
        <v>251</v>
      </c>
      <c r="C135" s="46">
        <v>0</v>
      </c>
      <c r="D135" s="157" t="s">
        <v>727</v>
      </c>
    </row>
    <row r="136" spans="1:8" x14ac:dyDescent="0.2">
      <c r="A136" s="44">
        <v>1292</v>
      </c>
      <c r="B136" s="42" t="s">
        <v>252</v>
      </c>
      <c r="C136" s="46">
        <v>0</v>
      </c>
    </row>
    <row r="137" spans="1:8" x14ac:dyDescent="0.2">
      <c r="A137" s="44">
        <v>1293</v>
      </c>
      <c r="B137" s="42" t="s">
        <v>253</v>
      </c>
      <c r="C137" s="46">
        <v>0</v>
      </c>
    </row>
    <row r="139" spans="1:8" x14ac:dyDescent="0.2">
      <c r="A139" s="41" t="s">
        <v>584</v>
      </c>
      <c r="B139" s="41"/>
      <c r="C139" s="41"/>
      <c r="D139" s="41"/>
      <c r="E139" s="41"/>
      <c r="F139" s="41"/>
      <c r="G139" s="41"/>
      <c r="H139" s="41"/>
    </row>
    <row r="140" spans="1:8" x14ac:dyDescent="0.2">
      <c r="A140" s="43" t="s">
        <v>146</v>
      </c>
      <c r="B140" s="43" t="s">
        <v>143</v>
      </c>
      <c r="C140" s="43" t="s">
        <v>144</v>
      </c>
      <c r="D140" s="43" t="s">
        <v>190</v>
      </c>
      <c r="E140" s="43" t="s">
        <v>191</v>
      </c>
      <c r="F140" s="43" t="s">
        <v>192</v>
      </c>
      <c r="G140" s="43" t="s">
        <v>254</v>
      </c>
      <c r="H140" s="43" t="s">
        <v>255</v>
      </c>
    </row>
    <row r="141" spans="1:8" x14ac:dyDescent="0.2">
      <c r="A141" s="44">
        <v>2110</v>
      </c>
      <c r="B141" s="42" t="s">
        <v>256</v>
      </c>
      <c r="C141" s="46">
        <v>0</v>
      </c>
      <c r="D141" s="46">
        <v>0</v>
      </c>
      <c r="E141" s="46">
        <v>0</v>
      </c>
      <c r="F141" s="46">
        <v>0</v>
      </c>
      <c r="G141" s="46">
        <v>0</v>
      </c>
    </row>
    <row r="142" spans="1:8" x14ac:dyDescent="0.2">
      <c r="A142" s="44">
        <v>2111</v>
      </c>
      <c r="B142" s="42" t="s">
        <v>257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</row>
    <row r="143" spans="1:8" x14ac:dyDescent="0.2">
      <c r="A143" s="44">
        <v>2112</v>
      </c>
      <c r="B143" s="42" t="s">
        <v>258</v>
      </c>
      <c r="C143" s="46">
        <v>379254.62999999995</v>
      </c>
      <c r="D143" s="46">
        <v>379254.62999999995</v>
      </c>
      <c r="E143" s="46">
        <v>0</v>
      </c>
      <c r="F143" s="46">
        <v>0</v>
      </c>
      <c r="G143" s="46">
        <v>0</v>
      </c>
    </row>
    <row r="144" spans="1:8" x14ac:dyDescent="0.2">
      <c r="A144" s="44">
        <v>2113</v>
      </c>
      <c r="B144" s="42" t="s">
        <v>259</v>
      </c>
      <c r="C144" s="46">
        <v>0</v>
      </c>
      <c r="D144" s="46">
        <v>0</v>
      </c>
      <c r="E144" s="46">
        <v>0</v>
      </c>
      <c r="F144" s="46">
        <v>0</v>
      </c>
      <c r="G144" s="46">
        <v>0</v>
      </c>
    </row>
    <row r="145" spans="1:8" x14ac:dyDescent="0.2">
      <c r="A145" s="44">
        <v>2114</v>
      </c>
      <c r="B145" s="42" t="s">
        <v>260</v>
      </c>
      <c r="C145" s="46">
        <v>0</v>
      </c>
      <c r="D145" s="46">
        <v>0</v>
      </c>
      <c r="E145" s="46">
        <v>0</v>
      </c>
      <c r="F145" s="46">
        <v>0</v>
      </c>
      <c r="G145" s="46">
        <v>0</v>
      </c>
    </row>
    <row r="146" spans="1:8" x14ac:dyDescent="0.2">
      <c r="A146" s="44">
        <v>2115</v>
      </c>
      <c r="B146" s="42" t="s">
        <v>261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</row>
    <row r="147" spans="1:8" x14ac:dyDescent="0.2">
      <c r="A147" s="44">
        <v>2116</v>
      </c>
      <c r="B147" s="42" t="s">
        <v>262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</row>
    <row r="148" spans="1:8" x14ac:dyDescent="0.2">
      <c r="A148" s="44">
        <v>2117</v>
      </c>
      <c r="B148" s="42" t="s">
        <v>263</v>
      </c>
      <c r="C148" s="46">
        <v>2813.34</v>
      </c>
      <c r="D148" s="46">
        <v>2813.34</v>
      </c>
      <c r="E148" s="46">
        <v>0</v>
      </c>
      <c r="F148" s="46">
        <v>0</v>
      </c>
      <c r="G148" s="46">
        <v>0</v>
      </c>
    </row>
    <row r="149" spans="1:8" x14ac:dyDescent="0.2">
      <c r="A149" s="44">
        <v>2118</v>
      </c>
      <c r="B149" s="42" t="s">
        <v>264</v>
      </c>
      <c r="C149" s="46">
        <v>0</v>
      </c>
      <c r="D149" s="46">
        <v>0</v>
      </c>
      <c r="E149" s="46">
        <v>0</v>
      </c>
      <c r="F149" s="46">
        <v>0</v>
      </c>
      <c r="G149" s="46">
        <v>0</v>
      </c>
    </row>
    <row r="150" spans="1:8" x14ac:dyDescent="0.2">
      <c r="A150" s="44">
        <v>2119</v>
      </c>
      <c r="B150" s="42" t="s">
        <v>265</v>
      </c>
      <c r="C150" s="46">
        <v>0</v>
      </c>
      <c r="D150" s="46">
        <v>0</v>
      </c>
      <c r="E150" s="46">
        <v>0</v>
      </c>
      <c r="F150" s="46">
        <v>0</v>
      </c>
      <c r="G150" s="46">
        <v>0</v>
      </c>
    </row>
    <row r="151" spans="1:8" x14ac:dyDescent="0.2">
      <c r="A151" s="44">
        <v>2120</v>
      </c>
      <c r="B151" s="42" t="s">
        <v>266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</row>
    <row r="152" spans="1:8" x14ac:dyDescent="0.2">
      <c r="A152" s="44">
        <v>2121</v>
      </c>
      <c r="B152" s="42" t="s">
        <v>267</v>
      </c>
      <c r="C152" s="46">
        <v>0</v>
      </c>
      <c r="D152" s="46">
        <v>0</v>
      </c>
      <c r="E152" s="46">
        <v>0</v>
      </c>
      <c r="F152" s="46">
        <v>0</v>
      </c>
      <c r="G152" s="46">
        <v>0</v>
      </c>
    </row>
    <row r="153" spans="1:8" x14ac:dyDescent="0.2">
      <c r="A153" s="44">
        <v>2122</v>
      </c>
      <c r="B153" s="42" t="s">
        <v>268</v>
      </c>
      <c r="C153" s="46">
        <v>0</v>
      </c>
      <c r="D153" s="46">
        <v>0</v>
      </c>
      <c r="E153" s="46">
        <v>0</v>
      </c>
      <c r="F153" s="46">
        <v>0</v>
      </c>
      <c r="G153" s="46">
        <v>0</v>
      </c>
    </row>
    <row r="154" spans="1:8" x14ac:dyDescent="0.2">
      <c r="A154" s="44">
        <v>2129</v>
      </c>
      <c r="B154" s="42" t="s">
        <v>269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</row>
    <row r="156" spans="1:8" x14ac:dyDescent="0.2">
      <c r="A156" s="41" t="s">
        <v>585</v>
      </c>
      <c r="B156" s="41"/>
      <c r="C156" s="41"/>
      <c r="D156" s="41"/>
      <c r="E156" s="41"/>
      <c r="F156" s="41"/>
      <c r="G156" s="41"/>
      <c r="H156" s="41"/>
    </row>
    <row r="157" spans="1:8" x14ac:dyDescent="0.2">
      <c r="A157" s="43" t="s">
        <v>146</v>
      </c>
      <c r="B157" s="43" t="s">
        <v>143</v>
      </c>
      <c r="C157" s="43" t="s">
        <v>144</v>
      </c>
      <c r="D157" s="43" t="s">
        <v>147</v>
      </c>
      <c r="E157" s="43" t="s">
        <v>194</v>
      </c>
      <c r="F157" s="43"/>
      <c r="G157" s="43"/>
      <c r="H157" s="43"/>
    </row>
    <row r="158" spans="1:8" x14ac:dyDescent="0.2">
      <c r="A158" s="44">
        <v>2160</v>
      </c>
      <c r="B158" s="42" t="s">
        <v>270</v>
      </c>
      <c r="C158" s="46">
        <v>0</v>
      </c>
    </row>
    <row r="159" spans="1:8" x14ac:dyDescent="0.2">
      <c r="A159" s="44">
        <v>2161</v>
      </c>
      <c r="B159" s="42" t="s">
        <v>271</v>
      </c>
      <c r="C159" s="46">
        <v>0</v>
      </c>
    </row>
    <row r="160" spans="1:8" x14ac:dyDescent="0.2">
      <c r="A160" s="44">
        <v>2162</v>
      </c>
      <c r="B160" s="42" t="s">
        <v>272</v>
      </c>
      <c r="C160" s="46">
        <v>0</v>
      </c>
    </row>
    <row r="161" spans="1:8" x14ac:dyDescent="0.2">
      <c r="A161" s="44">
        <v>2163</v>
      </c>
      <c r="B161" s="42" t="s">
        <v>273</v>
      </c>
      <c r="C161" s="46">
        <v>0</v>
      </c>
    </row>
    <row r="162" spans="1:8" x14ac:dyDescent="0.2">
      <c r="A162" s="44">
        <v>2164</v>
      </c>
      <c r="B162" s="42" t="s">
        <v>274</v>
      </c>
      <c r="C162" s="46">
        <v>0</v>
      </c>
    </row>
    <row r="163" spans="1:8" x14ac:dyDescent="0.2">
      <c r="A163" s="44">
        <v>2165</v>
      </c>
      <c r="B163" s="42" t="s">
        <v>275</v>
      </c>
      <c r="C163" s="46">
        <v>0</v>
      </c>
      <c r="D163" s="157" t="s">
        <v>728</v>
      </c>
    </row>
    <row r="164" spans="1:8" x14ac:dyDescent="0.2">
      <c r="A164" s="44">
        <v>2166</v>
      </c>
      <c r="B164" s="42" t="s">
        <v>276</v>
      </c>
      <c r="C164" s="46">
        <v>0</v>
      </c>
    </row>
    <row r="165" spans="1:8" x14ac:dyDescent="0.2">
      <c r="A165" s="44">
        <v>2250</v>
      </c>
      <c r="B165" s="42" t="s">
        <v>277</v>
      </c>
      <c r="C165" s="46">
        <v>0</v>
      </c>
    </row>
    <row r="166" spans="1:8" x14ac:dyDescent="0.2">
      <c r="A166" s="44">
        <v>2251</v>
      </c>
      <c r="B166" s="42" t="s">
        <v>278</v>
      </c>
      <c r="C166" s="46">
        <v>0</v>
      </c>
    </row>
    <row r="167" spans="1:8" x14ac:dyDescent="0.2">
      <c r="A167" s="44">
        <v>2252</v>
      </c>
      <c r="B167" s="42" t="s">
        <v>279</v>
      </c>
      <c r="C167" s="46">
        <v>0</v>
      </c>
    </row>
    <row r="168" spans="1:8" x14ac:dyDescent="0.2">
      <c r="A168" s="44">
        <v>2253</v>
      </c>
      <c r="B168" s="42" t="s">
        <v>280</v>
      </c>
      <c r="C168" s="46">
        <v>0</v>
      </c>
    </row>
    <row r="169" spans="1:8" x14ac:dyDescent="0.2">
      <c r="A169" s="44">
        <v>2254</v>
      </c>
      <c r="B169" s="42" t="s">
        <v>281</v>
      </c>
      <c r="C169" s="46">
        <v>0</v>
      </c>
    </row>
    <row r="170" spans="1:8" x14ac:dyDescent="0.2">
      <c r="A170" s="44">
        <v>2255</v>
      </c>
      <c r="B170" s="42" t="s">
        <v>282</v>
      </c>
      <c r="C170" s="46">
        <v>0</v>
      </c>
    </row>
    <row r="171" spans="1:8" x14ac:dyDescent="0.2">
      <c r="A171" s="44">
        <v>2256</v>
      </c>
      <c r="B171" s="42" t="s">
        <v>283</v>
      </c>
      <c r="C171" s="46">
        <v>0</v>
      </c>
    </row>
    <row r="173" spans="1:8" x14ac:dyDescent="0.2">
      <c r="A173" s="41" t="s">
        <v>586</v>
      </c>
      <c r="B173" s="41"/>
      <c r="C173" s="41"/>
      <c r="D173" s="41"/>
      <c r="E173" s="41"/>
      <c r="F173" s="41"/>
      <c r="G173" s="41"/>
      <c r="H173" s="41"/>
    </row>
    <row r="174" spans="1:8" x14ac:dyDescent="0.2">
      <c r="A174" s="45" t="s">
        <v>146</v>
      </c>
      <c r="B174" s="45" t="s">
        <v>143</v>
      </c>
      <c r="C174" s="45" t="s">
        <v>144</v>
      </c>
      <c r="D174" s="45" t="s">
        <v>147</v>
      </c>
      <c r="E174" s="45" t="s">
        <v>194</v>
      </c>
      <c r="F174" s="45"/>
      <c r="G174" s="45"/>
      <c r="H174" s="45"/>
    </row>
    <row r="175" spans="1:8" x14ac:dyDescent="0.2">
      <c r="A175" s="44">
        <v>2159</v>
      </c>
      <c r="B175" s="42" t="s">
        <v>284</v>
      </c>
      <c r="C175" s="46">
        <v>0</v>
      </c>
    </row>
    <row r="176" spans="1:8" x14ac:dyDescent="0.2">
      <c r="A176" s="44">
        <v>2199</v>
      </c>
      <c r="B176" s="42" t="s">
        <v>285</v>
      </c>
      <c r="C176" s="46">
        <v>0</v>
      </c>
    </row>
    <row r="177" spans="1:4" x14ac:dyDescent="0.2">
      <c r="A177" s="44">
        <v>2240</v>
      </c>
      <c r="B177" s="42" t="s">
        <v>286</v>
      </c>
      <c r="C177" s="46">
        <v>0</v>
      </c>
      <c r="D177" s="157" t="s">
        <v>729</v>
      </c>
    </row>
    <row r="178" spans="1:4" x14ac:dyDescent="0.2">
      <c r="A178" s="44">
        <v>2241</v>
      </c>
      <c r="B178" s="42" t="s">
        <v>287</v>
      </c>
      <c r="C178" s="46">
        <v>0</v>
      </c>
    </row>
    <row r="179" spans="1:4" x14ac:dyDescent="0.2">
      <c r="A179" s="44">
        <v>2242</v>
      </c>
      <c r="B179" s="42" t="s">
        <v>288</v>
      </c>
      <c r="C179" s="46">
        <v>0</v>
      </c>
    </row>
    <row r="180" spans="1:4" x14ac:dyDescent="0.2">
      <c r="A180" s="44">
        <v>2249</v>
      </c>
      <c r="B180" s="42" t="s">
        <v>289</v>
      </c>
      <c r="C180" s="46">
        <v>0</v>
      </c>
    </row>
    <row r="182" spans="1:4" x14ac:dyDescent="0.2">
      <c r="B18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202" zoomScaleNormal="100" workbookViewId="0">
      <selection activeCell="D84" sqref="D84:E85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62" t="str">
        <f>ESF!A1</f>
        <v>FIDEICOMISO DEL PROGRAMA DE REFORESTACION Y PROTECCION  A ZONAS REFORESTADAS 11226‐06‐11 &lt;&lt;FIFORES&gt;&gt;</v>
      </c>
      <c r="B1" s="162"/>
      <c r="C1" s="162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62" t="s">
        <v>290</v>
      </c>
      <c r="B2" s="162"/>
      <c r="C2" s="162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62" t="str">
        <f>ESF!A3</f>
        <v>Correspondiente del 01 de Enero al 31 de Marzo de 2021</v>
      </c>
      <c r="B3" s="162"/>
      <c r="C3" s="162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17199.22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17199.22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1610000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1610000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167" t="s">
        <v>730</v>
      </c>
      <c r="E84" s="167"/>
    </row>
    <row r="85" spans="1:5" x14ac:dyDescent="0.2">
      <c r="A85" s="72">
        <v>4340</v>
      </c>
      <c r="B85" s="70" t="s">
        <v>339</v>
      </c>
      <c r="C85" s="73">
        <v>0</v>
      </c>
      <c r="D85" s="167"/>
      <c r="E85" s="167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58">
        <f>+C99+C185+C127</f>
        <v>836597.37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158">
        <f>C100+C107+C117</f>
        <v>464981.37</v>
      </c>
      <c r="D99" s="159">
        <v>0.55580065952155699</v>
      </c>
      <c r="E99" s="70"/>
    </row>
    <row r="100" spans="1:5" x14ac:dyDescent="0.2">
      <c r="A100" s="72">
        <v>5110</v>
      </c>
      <c r="B100" s="70" t="s">
        <v>348</v>
      </c>
      <c r="C100" s="73">
        <v>0</v>
      </c>
      <c r="D100" s="74">
        <v>0</v>
      </c>
      <c r="E100" s="70"/>
    </row>
    <row r="101" spans="1:5" x14ac:dyDescent="0.2">
      <c r="A101" s="72">
        <v>5111</v>
      </c>
      <c r="B101" s="70" t="s">
        <v>349</v>
      </c>
      <c r="C101" s="73">
        <v>0</v>
      </c>
      <c r="D101" s="74">
        <v>0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>
        <v>0</v>
      </c>
      <c r="E102" s="70"/>
    </row>
    <row r="103" spans="1:5" x14ac:dyDescent="0.2">
      <c r="A103" s="72">
        <v>5113</v>
      </c>
      <c r="B103" s="70" t="s">
        <v>351</v>
      </c>
      <c r="C103" s="73">
        <v>0</v>
      </c>
      <c r="D103" s="74">
        <v>0</v>
      </c>
      <c r="E103" s="70"/>
    </row>
    <row r="104" spans="1:5" x14ac:dyDescent="0.2">
      <c r="A104" s="72">
        <v>5114</v>
      </c>
      <c r="B104" s="70" t="s">
        <v>352</v>
      </c>
      <c r="C104" s="73">
        <v>0</v>
      </c>
      <c r="D104" s="74">
        <v>0</v>
      </c>
      <c r="E104" s="70"/>
    </row>
    <row r="105" spans="1:5" x14ac:dyDescent="0.2">
      <c r="A105" s="72">
        <v>5115</v>
      </c>
      <c r="B105" s="70" t="s">
        <v>353</v>
      </c>
      <c r="C105" s="73">
        <v>0</v>
      </c>
      <c r="D105" s="74">
        <v>0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v>0</v>
      </c>
      <c r="E106" s="70"/>
    </row>
    <row r="107" spans="1:5" x14ac:dyDescent="0.2">
      <c r="A107" s="72">
        <v>5120</v>
      </c>
      <c r="B107" s="70" t="s">
        <v>355</v>
      </c>
      <c r="C107" s="158">
        <f>SUM(C108:C116)</f>
        <v>31495.85</v>
      </c>
      <c r="D107" s="159">
        <v>3.7647560379014816E-2</v>
      </c>
      <c r="E107" s="70"/>
    </row>
    <row r="108" spans="1:5" x14ac:dyDescent="0.2">
      <c r="A108" s="72">
        <v>5121</v>
      </c>
      <c r="B108" s="70" t="s">
        <v>356</v>
      </c>
      <c r="C108" s="73">
        <v>0</v>
      </c>
      <c r="D108" s="74">
        <v>0</v>
      </c>
      <c r="E108" s="70"/>
    </row>
    <row r="109" spans="1:5" x14ac:dyDescent="0.2">
      <c r="A109" s="72">
        <v>5122</v>
      </c>
      <c r="B109" s="70" t="s">
        <v>357</v>
      </c>
      <c r="C109" s="73">
        <v>0</v>
      </c>
      <c r="D109" s="74">
        <v>0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v>0</v>
      </c>
      <c r="E110" s="70"/>
    </row>
    <row r="111" spans="1:5" x14ac:dyDescent="0.2">
      <c r="A111" s="72">
        <v>5124</v>
      </c>
      <c r="B111" s="70" t="s">
        <v>359</v>
      </c>
      <c r="C111" s="73">
        <v>0</v>
      </c>
      <c r="D111" s="74">
        <v>0</v>
      </c>
      <c r="E111" s="70"/>
    </row>
    <row r="112" spans="1:5" x14ac:dyDescent="0.2">
      <c r="A112" s="72">
        <v>5125</v>
      </c>
      <c r="B112" s="70" t="s">
        <v>360</v>
      </c>
      <c r="C112" s="73">
        <v>0</v>
      </c>
      <c r="D112" s="74">
        <v>0</v>
      </c>
      <c r="E112" s="70"/>
    </row>
    <row r="113" spans="1:5" x14ac:dyDescent="0.2">
      <c r="A113" s="72">
        <v>5126</v>
      </c>
      <c r="B113" s="70" t="s">
        <v>361</v>
      </c>
      <c r="C113" s="73">
        <v>31495.85</v>
      </c>
      <c r="D113" s="74">
        <v>3.7647560379014816E-2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v>0</v>
      </c>
      <c r="E115" s="70"/>
    </row>
    <row r="116" spans="1:5" x14ac:dyDescent="0.2">
      <c r="A116" s="72">
        <v>5129</v>
      </c>
      <c r="B116" s="70" t="s">
        <v>364</v>
      </c>
      <c r="C116" s="73">
        <v>0</v>
      </c>
      <c r="D116" s="74">
        <v>0</v>
      </c>
      <c r="E116" s="70"/>
    </row>
    <row r="117" spans="1:5" x14ac:dyDescent="0.2">
      <c r="A117" s="72">
        <v>5130</v>
      </c>
      <c r="B117" s="70" t="s">
        <v>365</v>
      </c>
      <c r="C117" s="158">
        <f>SUM(C118:C126)</f>
        <v>433485.52</v>
      </c>
      <c r="D117" s="159">
        <v>0.51815309914254215</v>
      </c>
      <c r="E117" s="70"/>
    </row>
    <row r="118" spans="1:5" x14ac:dyDescent="0.2">
      <c r="A118" s="72">
        <v>5131</v>
      </c>
      <c r="B118" s="70" t="s">
        <v>366</v>
      </c>
      <c r="C118" s="73">
        <v>0</v>
      </c>
      <c r="D118" s="74">
        <v>0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v>0</v>
      </c>
      <c r="E119" s="70"/>
    </row>
    <row r="120" spans="1:5" x14ac:dyDescent="0.2">
      <c r="A120" s="72">
        <v>5133</v>
      </c>
      <c r="B120" s="70" t="s">
        <v>368</v>
      </c>
      <c r="C120" s="73">
        <v>409095.51</v>
      </c>
      <c r="D120" s="74">
        <v>0.48899927811152455</v>
      </c>
      <c r="E120" s="70"/>
    </row>
    <row r="121" spans="1:5" x14ac:dyDescent="0.2">
      <c r="A121" s="72">
        <v>5134</v>
      </c>
      <c r="B121" s="70" t="s">
        <v>369</v>
      </c>
      <c r="C121" s="73">
        <v>24390.01</v>
      </c>
      <c r="D121" s="74">
        <v>2.9153821031017584E-2</v>
      </c>
      <c r="E121" s="70"/>
    </row>
    <row r="122" spans="1:5" x14ac:dyDescent="0.2">
      <c r="A122" s="72">
        <v>5135</v>
      </c>
      <c r="B122" s="70" t="s">
        <v>370</v>
      </c>
      <c r="C122" s="73">
        <v>0</v>
      </c>
      <c r="D122" s="74">
        <v>0</v>
      </c>
      <c r="E122" s="70"/>
    </row>
    <row r="123" spans="1:5" x14ac:dyDescent="0.2">
      <c r="A123" s="72">
        <v>5136</v>
      </c>
      <c r="B123" s="70" t="s">
        <v>371</v>
      </c>
      <c r="C123" s="73">
        <v>0</v>
      </c>
      <c r="D123" s="74">
        <v>0</v>
      </c>
      <c r="E123" s="70"/>
    </row>
    <row r="124" spans="1:5" x14ac:dyDescent="0.2">
      <c r="A124" s="72">
        <v>5137</v>
      </c>
      <c r="B124" s="70" t="s">
        <v>372</v>
      </c>
      <c r="C124" s="73">
        <v>0</v>
      </c>
      <c r="D124" s="74">
        <v>0</v>
      </c>
      <c r="E124" s="70"/>
    </row>
    <row r="125" spans="1:5" x14ac:dyDescent="0.2">
      <c r="A125" s="72">
        <v>5138</v>
      </c>
      <c r="B125" s="70" t="s">
        <v>373</v>
      </c>
      <c r="C125" s="73">
        <v>0</v>
      </c>
      <c r="D125" s="74">
        <v>0</v>
      </c>
      <c r="E125" s="70"/>
    </row>
    <row r="126" spans="1:5" x14ac:dyDescent="0.2">
      <c r="A126" s="72">
        <v>5139</v>
      </c>
      <c r="B126" s="70" t="s">
        <v>374</v>
      </c>
      <c r="C126" s="73">
        <v>0</v>
      </c>
      <c r="D126" s="74">
        <v>0</v>
      </c>
      <c r="E126" s="70"/>
    </row>
    <row r="127" spans="1:5" x14ac:dyDescent="0.2">
      <c r="A127" s="72">
        <v>5200</v>
      </c>
      <c r="B127" s="70" t="s">
        <v>375</v>
      </c>
      <c r="C127" s="158">
        <f>SUM(C129,C131,C134,C137,C142,C146,C149,C151,C157)+C128+C168</f>
        <v>371616</v>
      </c>
      <c r="D127" s="159">
        <v>0.44419934047844306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v>0</v>
      </c>
      <c r="E133" s="70"/>
    </row>
    <row r="134" spans="1:5" x14ac:dyDescent="0.2">
      <c r="A134" s="72">
        <v>5230</v>
      </c>
      <c r="B134" s="70" t="s">
        <v>326</v>
      </c>
      <c r="C134" s="73">
        <v>371616</v>
      </c>
      <c r="D134" s="74">
        <v>0.44419934047844306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v>0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74">
        <v>0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v>0</v>
      </c>
      <c r="E184" s="70"/>
    </row>
    <row r="185" spans="1:5" x14ac:dyDescent="0.2">
      <c r="A185" s="72">
        <v>5500</v>
      </c>
      <c r="B185" s="70" t="s">
        <v>426</v>
      </c>
      <c r="C185" s="73">
        <f>+C191</f>
        <v>0</v>
      </c>
      <c r="D185" s="74"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v>0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84:E85"/>
  </mergeCells>
  <pageMargins left="0.31496062992125984" right="0.31496062992125984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topLeftCell="A13" workbookViewId="0">
      <selection sqref="A1:E29"/>
    </sheetView>
  </sheetViews>
  <sheetFormatPr baseColWidth="10" defaultColWidth="9.140625" defaultRowHeight="11.25" x14ac:dyDescent="0.2"/>
  <cols>
    <col min="1" max="1" width="23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8" t="str">
        <f>ESF!A1</f>
        <v>FIDEICOMISO DEL PROGRAMA DE REFORESTACION Y PROTECCION  A ZONAS REFORESTADAS 11226‐06‐11 &lt;&lt;FIFORES&gt;&gt;</v>
      </c>
      <c r="B1" s="168"/>
      <c r="C1" s="168"/>
      <c r="D1" s="49" t="s">
        <v>179</v>
      </c>
      <c r="E1" s="50">
        <f>'Notas a los Edos Financieros'!D1</f>
        <v>2021</v>
      </c>
    </row>
    <row r="2" spans="1:5" ht="18.95" customHeight="1" x14ac:dyDescent="0.2">
      <c r="A2" s="168" t="s">
        <v>454</v>
      </c>
      <c r="B2" s="168"/>
      <c r="C2" s="168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8" t="str">
        <f>ESF!A3</f>
        <v>Correspondiente del 01 de Enero al 31 de Marzo de 2021</v>
      </c>
      <c r="B3" s="168"/>
      <c r="C3" s="168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233768156.81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790601.85</v>
      </c>
    </row>
    <row r="15" spans="1:5" x14ac:dyDescent="0.2">
      <c r="A15" s="55">
        <v>3220</v>
      </c>
      <c r="B15" s="51" t="s">
        <v>459</v>
      </c>
      <c r="C15" s="56">
        <v>-227051476.73999998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-2268553.02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-2268553.02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opLeftCell="A95" workbookViewId="0">
      <selection activeCell="B111" sqref="B111"/>
    </sheetView>
  </sheetViews>
  <sheetFormatPr baseColWidth="10" defaultColWidth="9.140625" defaultRowHeight="11.25" x14ac:dyDescent="0.2"/>
  <cols>
    <col min="1" max="1" width="17.28515625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8" t="str">
        <f>ESF!A1</f>
        <v>FIDEICOMISO DEL PROGRAMA DE REFORESTACION Y PROTECCION  A ZONAS REFORESTADAS 11226‐06‐11 &lt;&lt;FIFORES&gt;&gt;</v>
      </c>
      <c r="B1" s="168"/>
      <c r="C1" s="168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8" t="s">
        <v>472</v>
      </c>
      <c r="B2" s="168"/>
      <c r="C2" s="168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8" t="str">
        <f>ESF!A3</f>
        <v>Correspondiente del 01 de Enero al 31 de Marzo de 2021</v>
      </c>
      <c r="B3" s="168"/>
      <c r="C3" s="168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75.8</v>
      </c>
      <c r="D9" s="56">
        <v>116.71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3115831.92</v>
      </c>
      <c r="D11" s="56">
        <v>2190412.1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v>0</v>
      </c>
      <c r="D15" s="124">
        <v>0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v>0</v>
      </c>
      <c r="D28" s="124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ht="11.25" customHeight="1" x14ac:dyDescent="0.2">
      <c r="A30" s="55">
        <v>1242</v>
      </c>
      <c r="B30" s="51" t="s">
        <v>225</v>
      </c>
      <c r="C30" s="169" t="s">
        <v>731</v>
      </c>
      <c r="D30" s="169"/>
    </row>
    <row r="31" spans="1:4" x14ac:dyDescent="0.2">
      <c r="A31" s="55">
        <v>1243</v>
      </c>
      <c r="B31" s="51" t="s">
        <v>226</v>
      </c>
      <c r="C31" s="169"/>
      <c r="D31" s="169"/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v>0</v>
      </c>
      <c r="D37" s="124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0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790601.85</v>
      </c>
      <c r="D47" s="124">
        <v>-3392101.8499999978</v>
      </c>
    </row>
    <row r="48" spans="1:4" x14ac:dyDescent="0.2">
      <c r="A48" s="55"/>
      <c r="B48" s="140" t="s">
        <v>617</v>
      </c>
      <c r="C48" s="124">
        <v>297020</v>
      </c>
      <c r="D48" s="124">
        <v>275425.8599999994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v>297020</v>
      </c>
      <c r="D61" s="124">
        <v>275425.8599999994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297020</v>
      </c>
      <c r="D71" s="56">
        <v>275425.8599999994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+C103</f>
        <v>-25968.080000000002</v>
      </c>
      <c r="D102" s="124">
        <f>+D103</f>
        <v>-89641.5</v>
      </c>
    </row>
    <row r="103" spans="1:4" x14ac:dyDescent="0.2">
      <c r="A103" s="62">
        <v>1120</v>
      </c>
      <c r="B103" s="141" t="s">
        <v>620</v>
      </c>
      <c r="C103" s="124">
        <f>SUM(C104:C112)</f>
        <v>-25968.080000000002</v>
      </c>
      <c r="D103" s="124">
        <f>SUM(D104:D112)</f>
        <v>-89641.5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-25968.080000000002</v>
      </c>
      <c r="D110" s="56">
        <v>-89641.5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1113589.9300000002</v>
      </c>
      <c r="D113" s="124">
        <f>D47+D48-D102</f>
        <v>-3027034.4899999984</v>
      </c>
    </row>
    <row r="115" spans="1:4" x14ac:dyDescent="0.2">
      <c r="B115" s="42" t="s">
        <v>649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0:D31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2021-04-15T00:59:05Z</cp:lastPrinted>
  <dcterms:created xsi:type="dcterms:W3CDTF">2012-12-11T20:36:24Z</dcterms:created>
  <dcterms:modified xsi:type="dcterms:W3CDTF">2021-04-21T19:43:23Z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