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COG" sheetId="1" r:id="rId1"/>
  </sheets>
  <externalReferences>
    <externalReference r:id="rId2"/>
  </externalReferences>
  <definedNames>
    <definedName name="_xlnm._FilterDatabase" localSheetId="0" hidden="1">COG!$A$4:$H$77</definedName>
    <definedName name="balanza_mes">'[1]Ene-16'!$A$1:$H$200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1" l="1"/>
  <c r="E65" i="1"/>
  <c r="H65" i="1" s="1"/>
  <c r="E58" i="1"/>
  <c r="H58" i="1" s="1"/>
  <c r="D58" i="1"/>
  <c r="E37" i="1"/>
  <c r="E34" i="1" s="1"/>
  <c r="H34" i="1" s="1"/>
  <c r="H36" i="1"/>
  <c r="H35" i="1"/>
  <c r="G34" i="1"/>
  <c r="F34" i="1"/>
  <c r="D34" i="1"/>
  <c r="H33" i="1"/>
  <c r="H32" i="1"/>
  <c r="H31" i="1"/>
  <c r="H30" i="1"/>
  <c r="E29" i="1"/>
  <c r="E24" i="1" s="1"/>
  <c r="H24" i="1" s="1"/>
  <c r="H28" i="1"/>
  <c r="H27" i="1"/>
  <c r="G24" i="1"/>
  <c r="G78" i="1" s="1"/>
  <c r="F24" i="1"/>
  <c r="D24" i="1"/>
  <c r="D78" i="1" s="1"/>
  <c r="H20" i="1"/>
  <c r="G14" i="1"/>
  <c r="F14" i="1"/>
  <c r="F78" i="1" s="1"/>
  <c r="E14" i="1"/>
  <c r="H14" i="1" s="1"/>
  <c r="H78" i="1" s="1"/>
  <c r="D14" i="1"/>
  <c r="H29" i="1" l="1"/>
  <c r="H37" i="1"/>
  <c r="E78" i="1"/>
</calcChain>
</file>

<file path=xl/sharedStrings.xml><?xml version="1.0" encoding="utf-8"?>
<sst xmlns="http://schemas.openxmlformats.org/spreadsheetml/2006/main" count="90" uniqueCount="90">
  <si>
    <t>CUENTA PÚBLICA 2020 
FIDEICOMISO DEL PROGRAMA DE REFORESTACION Y PROTECCION A ZONAS REFORESTADAS  11226‐06‐11    &lt;&lt;FIFORES&gt;&gt;
Estado Analítico del Ejercicio del Presupuesto de Egresos
Clasificación por Objeto del Gasto (Capítulo y Concepto)</t>
  </si>
  <si>
    <t>Del 01 de enero al 31 de diciembre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</si>
  <si>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</si>
  <si>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</si>
  <si>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</si>
  <si>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</si>
  <si>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</si>
  <si>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</si>
  <si>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</si>
  <si>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</si>
  <si>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</si>
  <si>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</si>
  <si>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</si>
  <si>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</si>
  <si>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</si>
  <si>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</si>
  <si>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</si>
  <si>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</si>
  <si>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</si>
  <si>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</si>
  <si>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</si>
  <si>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</si>
  <si>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</si>
  <si>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</si>
  <si>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</si>
  <si>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</si>
  <si>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</si>
  <si>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</si>
  <si>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</si>
  <si>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</si>
  <si>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</si>
  <si>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</si>
  <si>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</si>
  <si>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</si>
  <si>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</si>
  <si>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</si>
  <si>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</si>
  <si>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</si>
  <si>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</si>
  <si>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</si>
  <si>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</si>
  <si>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</si>
  <si>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</si>
  <si>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</si>
  <si>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</si>
  <si>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</si>
  <si>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</si>
  <si>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</si>
  <si>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</si>
  <si>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</si>
  <si>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</si>
  <si>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</si>
  <si>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</si>
  <si>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</si>
  <si>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</si>
  <si>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</si>
  <si>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</si>
  <si>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</si>
  <si>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</si>
  <si>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</si>
  <si>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</si>
  <si>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</si>
  <si>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</si>
  <si>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</si>
  <si>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</si>
  <si>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</si>
  <si>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</si>
  <si>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</si>
  <si>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</si>
  <si>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</si>
  <si>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</si>
  <si>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</si>
  <si>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</si>
  <si>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</si>
  <si>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</si>
  <si>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</si>
  <si>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</si>
  <si>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</si>
  <si>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</si>
  <si>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</si>
  <si>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</si>
  <si>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</si>
  <si>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</si>
  <si>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</si>
  <si>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</si>
  <si>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emisor"</t>
  </si>
  <si>
    <t>_________________________________</t>
  </si>
  <si>
    <t>________________________________________________</t>
  </si>
  <si>
    <t xml:space="preserve">C.P. Ma. Cristina Aguilar Valtierra
Directora Administrativa 
</t>
  </si>
  <si>
    <t>Lic. María Isabel Ortiz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</si>
</sst>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</cellStyleXfs>
  <cellXfs count="51">
    <xf numFmtId="0" fontId="0" fillId="0" borderId="0" xfId="0"/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3" fontId="5" fillId="0" borderId="0" xfId="1" applyFont="1" applyProtection="1">
      <protection locked="0"/>
    </xf>
    <xf numFmtId="0" fontId="3" fillId="2" borderId="4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 applyProtection="1">
      <alignment horizontal="center" vertical="center" wrapText="1"/>
      <protection locked="0"/>
    </xf>
    <xf numFmtId="3" fontId="3" fillId="2" borderId="5" xfId="3" applyNumberFormat="1" applyFont="1" applyFill="1" applyBorder="1" applyAlignment="1" applyProtection="1">
      <alignment horizontal="left" vertical="center"/>
      <protection locked="0"/>
    </xf>
    <xf numFmtId="0" fontId="3" fillId="2" borderId="6" xfId="3" applyFont="1" applyFill="1" applyBorder="1" applyAlignment="1" applyProtection="1">
      <alignment horizontal="center" vertical="center" wrapText="1"/>
      <protection locked="0"/>
    </xf>
    <xf numFmtId="0" fontId="3" fillId="2" borderId="1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7" xfId="3" applyFont="1" applyFill="1" applyBorder="1" applyAlignment="1" applyProtection="1">
      <alignment horizontal="center" vertical="center" wrapText="1"/>
      <protection locked="0"/>
    </xf>
    <xf numFmtId="0" fontId="3" fillId="2" borderId="8" xfId="3" applyFont="1" applyFill="1" applyBorder="1" applyAlignment="1" applyProtection="1">
      <alignment horizontal="center" vertical="center" wrapText="1"/>
      <protection locked="0"/>
    </xf>
    <xf numFmtId="0" fontId="3" fillId="2" borderId="9" xfId="3" applyFont="1" applyFill="1" applyBorder="1" applyAlignment="1" applyProtection="1">
      <alignment horizontal="center" vertical="center" wrapText="1"/>
      <protection locked="0"/>
    </xf>
    <xf numFmtId="3" fontId="3" fillId="2" borderId="10" xfId="3" applyNumberFormat="1" applyFont="1" applyFill="1" applyBorder="1" applyAlignment="1">
      <alignment horizontal="center" vertical="center" wrapText="1"/>
    </xf>
    <xf numFmtId="0" fontId="3" fillId="2" borderId="11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3" fontId="3" fillId="2" borderId="13" xfId="3" applyNumberFormat="1" applyFont="1" applyFill="1" applyBorder="1" applyAlignment="1">
      <alignment horizontal="center" vertical="center" wrapText="1"/>
    </xf>
    <xf numFmtId="3" fontId="3" fillId="2" borderId="14" xfId="3" applyNumberFormat="1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6" fillId="0" borderId="11" xfId="4" applyFont="1" applyFill="1" applyBorder="1" applyAlignment="1" applyProtection="1">
      <alignment horizontal="left"/>
    </xf>
    <xf numFmtId="0" fontId="3" fillId="0" borderId="0" xfId="4" applyFont="1" applyFill="1" applyBorder="1" applyProtection="1"/>
    <xf numFmtId="3" fontId="3" fillId="0" borderId="10" xfId="4" applyNumberFormat="1" applyFont="1" applyFill="1" applyBorder="1" applyProtection="1">
      <protection locked="0"/>
    </xf>
    <xf numFmtId="0" fontId="6" fillId="0" borderId="11" xfId="4" applyFont="1" applyFill="1" applyBorder="1" applyAlignment="1" applyProtection="1">
      <alignment horizontal="center"/>
    </xf>
    <xf numFmtId="0" fontId="6" fillId="0" borderId="0" xfId="4" applyFont="1" applyFill="1" applyBorder="1" applyAlignment="1" applyProtection="1">
      <alignment horizontal="left"/>
    </xf>
    <xf numFmtId="3" fontId="6" fillId="0" borderId="15" xfId="4" applyNumberFormat="1" applyFont="1" applyFill="1" applyBorder="1" applyProtection="1">
      <protection locked="0"/>
    </xf>
    <xf numFmtId="3" fontId="3" fillId="0" borderId="15" xfId="4" applyNumberFormat="1" applyFont="1" applyFill="1" applyBorder="1" applyProtection="1">
      <protection locked="0"/>
    </xf>
    <xf numFmtId="0" fontId="5" fillId="0" borderId="0" xfId="4" applyFont="1" applyProtection="1">
      <protection locked="0"/>
    </xf>
    <xf numFmtId="3" fontId="6" fillId="0" borderId="15" xfId="1" applyNumberFormat="1" applyFont="1" applyFill="1" applyBorder="1" applyProtection="1">
      <protection locked="0"/>
    </xf>
    <xf numFmtId="3" fontId="3" fillId="0" borderId="15" xfId="1" applyNumberFormat="1" applyFont="1" applyFill="1" applyBorder="1" applyProtection="1">
      <protection locked="0"/>
    </xf>
    <xf numFmtId="4" fontId="5" fillId="0" borderId="0" xfId="4" applyNumberFormat="1" applyFont="1" applyProtection="1">
      <protection locked="0"/>
    </xf>
    <xf numFmtId="164" fontId="5" fillId="0" borderId="0" xfId="4" applyNumberFormat="1" applyFont="1" applyProtection="1">
      <protection locked="0"/>
    </xf>
    <xf numFmtId="3" fontId="6" fillId="0" borderId="11" xfId="4" applyNumberFormat="1" applyFont="1" applyFill="1" applyBorder="1" applyProtection="1">
      <protection locked="0"/>
    </xf>
    <xf numFmtId="3" fontId="3" fillId="0" borderId="11" xfId="4" applyNumberFormat="1" applyFont="1" applyFill="1" applyBorder="1" applyProtection="1">
      <protection locked="0"/>
    </xf>
    <xf numFmtId="3" fontId="6" fillId="0" borderId="0" xfId="4" applyNumberFormat="1" applyFont="1" applyFill="1" applyBorder="1" applyProtection="1">
      <protection locked="0"/>
    </xf>
    <xf numFmtId="3" fontId="5" fillId="0" borderId="0" xfId="4" applyNumberFormat="1" applyFont="1" applyProtection="1">
      <protection locked="0"/>
    </xf>
    <xf numFmtId="3" fontId="5" fillId="0" borderId="11" xfId="4" applyNumberFormat="1" applyFont="1" applyFill="1" applyBorder="1" applyProtection="1">
      <protection locked="0"/>
    </xf>
    <xf numFmtId="0" fontId="6" fillId="0" borderId="4" xfId="4" applyFont="1" applyFill="1" applyBorder="1" applyAlignment="1" applyProtection="1">
      <alignment horizontal="center"/>
    </xf>
    <xf numFmtId="0" fontId="6" fillId="0" borderId="5" xfId="4" applyFont="1" applyFill="1" applyBorder="1" applyAlignment="1" applyProtection="1">
      <alignment horizontal="left"/>
    </xf>
    <xf numFmtId="3" fontId="6" fillId="0" borderId="14" xfId="4" applyNumberFormat="1" applyFont="1" applyFill="1" applyBorder="1" applyProtection="1">
      <protection locked="0"/>
    </xf>
    <xf numFmtId="43" fontId="5" fillId="0" borderId="0" xfId="4" applyNumberFormat="1" applyFont="1" applyProtection="1">
      <protection locked="0"/>
    </xf>
    <xf numFmtId="0" fontId="6" fillId="0" borderId="4" xfId="4" applyFont="1" applyFill="1" applyBorder="1" applyProtection="1">
      <protection locked="0"/>
    </xf>
    <xf numFmtId="0" fontId="3" fillId="0" borderId="5" xfId="4" applyFont="1" applyFill="1" applyBorder="1" applyAlignment="1" applyProtection="1">
      <alignment horizontal="left"/>
      <protection locked="0"/>
    </xf>
    <xf numFmtId="3" fontId="3" fillId="0" borderId="14" xfId="4" applyNumberFormat="1" applyFont="1" applyFill="1" applyBorder="1" applyProtection="1">
      <protection locked="0"/>
    </xf>
    <xf numFmtId="3" fontId="3" fillId="0" borderId="14" xfId="1" applyNumberFormat="1" applyFont="1" applyFill="1" applyBorder="1" applyProtection="1">
      <protection locked="0"/>
    </xf>
    <xf numFmtId="3" fontId="5" fillId="0" borderId="0" xfId="2" applyNumberFormat="1" applyFont="1" applyProtection="1">
      <protection locked="0"/>
    </xf>
    <xf numFmtId="0" fontId="6" fillId="0" borderId="0" xfId="5" applyFont="1" applyFill="1" applyBorder="1" applyAlignment="1" applyProtection="1">
      <alignment horizontal="center"/>
      <protection locked="0"/>
    </xf>
    <xf numFmtId="3" fontId="6" fillId="0" borderId="0" xfId="5" applyNumberFormat="1" applyFont="1" applyFill="1" applyBorder="1" applyAlignment="1" applyProtection="1">
      <alignment horizontal="center"/>
      <protection locked="0"/>
    </xf>
    <xf numFmtId="0" fontId="6" fillId="0" borderId="0" xfId="5" applyFont="1" applyBorder="1" applyAlignment="1" applyProtection="1">
      <alignment horizontal="center" vertical="top" wrapText="1"/>
      <protection locked="0"/>
    </xf>
    <xf numFmtId="3" fontId="6" fillId="0" borderId="0" xfId="5" applyNumberFormat="1" applyFont="1" applyBorder="1" applyAlignment="1" applyProtection="1">
      <alignment horizontal="center" vertical="top" wrapText="1"/>
      <protection locked="0"/>
    </xf>
  </cellXfs>
  <cellStyles count="6">
    <cellStyle name="Millares" xfId="1" builtinId="3"/>
    <cellStyle name="Normal" xfId="0" builtinId="0"/>
    <cellStyle name="Normal 2" xfId="4"/>
    <cellStyle name="Normal 2 2" xfId="5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tabSelected="1" zoomScale="62" zoomScaleNormal="90" workbookViewId="0">
      <pane ySplit="5" topLeftCell="A6" activePane="bottomLeft" state="frozen"/>
      <selection activeCell="G21" sqref="G21:I21"/>
      <selection pane="bottomLeft" activeCell="D58" sqref="D58:H58"/>
    </sheetView>
  </sheetViews>
  <sheetFormatPr baseColWidth="10" defaultColWidth="9.84375" defaultRowHeight="12.45" x14ac:dyDescent="0.3"/>
  <cols>
    <col min="1" max="1" width="4.69140625" style="28" customWidth="1"/>
    <col min="2" max="2" width="51.3828125" style="28" customWidth="1"/>
    <col min="3" max="3" width="12.69140625" style="36" bestFit="1" customWidth="1"/>
    <col min="4" max="4" width="21.15234375" style="36" customWidth="1"/>
    <col min="5" max="5" width="17.15234375" style="36" customWidth="1"/>
    <col min="6" max="6" width="15.84375" style="36" bestFit="1" customWidth="1"/>
    <col min="7" max="7" width="13.84375" style="36" bestFit="1" customWidth="1"/>
    <col min="8" max="8" width="14.53515625" style="36" customWidth="1"/>
    <col min="9" max="9" width="12.15234375" style="4" bestFit="1" customWidth="1"/>
    <col min="10" max="10" width="13.84375" style="28" bestFit="1" customWidth="1"/>
    <col min="11" max="11" width="19.53515625" style="28" bestFit="1" customWidth="1"/>
    <col min="12" max="16384" width="9.84375" style="28"/>
  </cols>
  <sheetData>
    <row r="1" spans="1:8" ht="36.75" customHeight="1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ht="15" customHeight="1" x14ac:dyDescent="0.3">
      <c r="A2" s="5"/>
      <c r="B2" s="6"/>
      <c r="C2" s="7" t="s">
        <v>1</v>
      </c>
      <c r="D2" s="6"/>
      <c r="E2" s="6"/>
      <c r="F2" s="6"/>
      <c r="G2" s="6"/>
      <c r="H2" s="8"/>
    </row>
    <row r="3" spans="1:8" x14ac:dyDescent="0.3">
      <c r="A3" s="9" t="s">
        <v>2</v>
      </c>
      <c r="B3" s="10"/>
      <c r="C3" s="11" t="s">
        <v>3</v>
      </c>
      <c r="D3" s="12"/>
      <c r="E3" s="12"/>
      <c r="F3" s="12"/>
      <c r="G3" s="13"/>
      <c r="H3" s="14" t="s">
        <v>4</v>
      </c>
    </row>
    <row r="4" spans="1:8" ht="25" customHeight="1" x14ac:dyDescent="0.3">
      <c r="A4" s="15"/>
      <c r="B4" s="16"/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8"/>
    </row>
    <row r="5" spans="1:8" x14ac:dyDescent="0.3">
      <c r="A5" s="19"/>
      <c r="B5" s="20"/>
      <c r="C5" s="17">
        <v>1</v>
      </c>
      <c r="D5" s="17">
        <v>2</v>
      </c>
      <c r="E5" s="17" t="s">
        <v>10</v>
      </c>
      <c r="F5" s="17">
        <v>4</v>
      </c>
      <c r="G5" s="17">
        <v>5</v>
      </c>
      <c r="H5" s="17" t="s">
        <v>11</v>
      </c>
    </row>
    <row r="6" spans="1:8" x14ac:dyDescent="0.3">
      <c r="A6" s="21" t="s">
        <v>12</v>
      </c>
      <c r="B6" s="22"/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</row>
    <row r="7" spans="1:8" x14ac:dyDescent="0.3">
      <c r="A7" s="24"/>
      <c r="B7" s="25" t="s">
        <v>13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spans="1:8" x14ac:dyDescent="0.3">
      <c r="A8" s="24"/>
      <c r="B8" s="25" t="s">
        <v>14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</row>
    <row r="9" spans="1:8" x14ac:dyDescent="0.3">
      <c r="A9" s="24"/>
      <c r="B9" s="25" t="s">
        <v>15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</row>
    <row r="10" spans="1:8" x14ac:dyDescent="0.3">
      <c r="A10" s="24"/>
      <c r="B10" s="25" t="s">
        <v>16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</row>
    <row r="11" spans="1:8" x14ac:dyDescent="0.3">
      <c r="A11" s="24"/>
      <c r="B11" s="25" t="s">
        <v>17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</row>
    <row r="12" spans="1:8" x14ac:dyDescent="0.3">
      <c r="A12" s="24"/>
      <c r="B12" s="25" t="s">
        <v>18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</row>
    <row r="13" spans="1:8" x14ac:dyDescent="0.3">
      <c r="A13" s="24"/>
      <c r="B13" s="25" t="s">
        <v>19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</row>
    <row r="14" spans="1:8" x14ac:dyDescent="0.3">
      <c r="A14" s="21" t="s">
        <v>20</v>
      </c>
      <c r="B14" s="22"/>
      <c r="C14" s="27">
        <v>0</v>
      </c>
      <c r="D14" s="27">
        <f t="shared" ref="D14:G14" si="0">SUM(D15:D23)</f>
        <v>240000</v>
      </c>
      <c r="E14" s="27">
        <f t="shared" si="0"/>
        <v>240000</v>
      </c>
      <c r="F14" s="27">
        <f t="shared" si="0"/>
        <v>74225.69</v>
      </c>
      <c r="G14" s="27">
        <f t="shared" si="0"/>
        <v>74225.679999999993</v>
      </c>
      <c r="H14" s="27">
        <f>E14-F14</f>
        <v>165774.31</v>
      </c>
    </row>
    <row r="15" spans="1:8" x14ac:dyDescent="0.3">
      <c r="A15" s="24"/>
      <c r="B15" s="25" t="s">
        <v>21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</row>
    <row r="16" spans="1:8" x14ac:dyDescent="0.3">
      <c r="A16" s="24"/>
      <c r="B16" s="25" t="s">
        <v>22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</row>
    <row r="17" spans="1:11" x14ac:dyDescent="0.3">
      <c r="A17" s="24"/>
      <c r="B17" s="25" t="s">
        <v>23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</row>
    <row r="18" spans="1:11" x14ac:dyDescent="0.3">
      <c r="A18" s="24"/>
      <c r="B18" s="25" t="s">
        <v>24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</row>
    <row r="19" spans="1:11" x14ac:dyDescent="0.3">
      <c r="A19" s="24"/>
      <c r="B19" s="25" t="s">
        <v>25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</row>
    <row r="20" spans="1:11" x14ac:dyDescent="0.3">
      <c r="A20" s="24"/>
      <c r="B20" s="25" t="s">
        <v>26</v>
      </c>
      <c r="C20" s="26">
        <v>0</v>
      </c>
      <c r="D20" s="26">
        <v>240000</v>
      </c>
      <c r="E20" s="26">
        <v>240000</v>
      </c>
      <c r="F20" s="29">
        <v>74225.69</v>
      </c>
      <c r="G20" s="26">
        <v>74225.679999999993</v>
      </c>
      <c r="H20" s="26">
        <f>+E20-F20</f>
        <v>165774.31</v>
      </c>
    </row>
    <row r="21" spans="1:11" x14ac:dyDescent="0.3">
      <c r="A21" s="24"/>
      <c r="B21" s="25" t="s">
        <v>27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</row>
    <row r="22" spans="1:11" x14ac:dyDescent="0.3">
      <c r="A22" s="24"/>
      <c r="B22" s="25" t="s">
        <v>28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</row>
    <row r="23" spans="1:11" x14ac:dyDescent="0.3">
      <c r="A23" s="24"/>
      <c r="B23" s="25" t="s">
        <v>29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</row>
    <row r="24" spans="1:11" x14ac:dyDescent="0.3">
      <c r="A24" s="21" t="s">
        <v>30</v>
      </c>
      <c r="B24" s="22"/>
      <c r="C24" s="27">
        <v>0</v>
      </c>
      <c r="D24" s="27">
        <f t="shared" ref="D24:E24" si="1">SUM(D25:D33)</f>
        <v>1547812.6</v>
      </c>
      <c r="E24" s="27">
        <f t="shared" si="1"/>
        <v>1547812.6</v>
      </c>
      <c r="F24" s="30">
        <f>SUM(F25:F33)</f>
        <v>1416829.45</v>
      </c>
      <c r="G24" s="27">
        <f>SUM(G25:G33)</f>
        <v>1300449.8999999999</v>
      </c>
      <c r="H24" s="27">
        <f>E24-F24</f>
        <v>130983.15000000014</v>
      </c>
    </row>
    <row r="25" spans="1:11" x14ac:dyDescent="0.3">
      <c r="A25" s="24"/>
      <c r="B25" s="25" t="s">
        <v>31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</row>
    <row r="26" spans="1:11" x14ac:dyDescent="0.3">
      <c r="A26" s="24"/>
      <c r="B26" s="25" t="s">
        <v>32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</row>
    <row r="27" spans="1:11" x14ac:dyDescent="0.3">
      <c r="A27" s="24"/>
      <c r="B27" s="25" t="s">
        <v>33</v>
      </c>
      <c r="C27" s="26">
        <v>0</v>
      </c>
      <c r="D27" s="26">
        <v>1331260.6000000001</v>
      </c>
      <c r="E27" s="26">
        <v>1331260.6000000001</v>
      </c>
      <c r="F27" s="26">
        <v>1270873.51</v>
      </c>
      <c r="G27" s="26">
        <v>1158730.28</v>
      </c>
      <c r="H27" s="26">
        <f>+E27-F27</f>
        <v>60387.090000000084</v>
      </c>
      <c r="J27" s="31"/>
      <c r="K27" s="31"/>
    </row>
    <row r="28" spans="1:11" x14ac:dyDescent="0.3">
      <c r="A28" s="24"/>
      <c r="B28" s="25" t="s">
        <v>34</v>
      </c>
      <c r="C28" s="26">
        <v>0</v>
      </c>
      <c r="D28" s="26">
        <v>145500</v>
      </c>
      <c r="E28" s="26">
        <v>145500</v>
      </c>
      <c r="F28" s="26">
        <v>95618.9</v>
      </c>
      <c r="G28" s="26">
        <v>95618.9</v>
      </c>
      <c r="H28" s="26">
        <f t="shared" ref="H28:H33" si="2">+E28-F28</f>
        <v>49881.100000000006</v>
      </c>
      <c r="J28" s="31"/>
    </row>
    <row r="29" spans="1:11" x14ac:dyDescent="0.3">
      <c r="A29" s="24"/>
      <c r="B29" s="25" t="s">
        <v>35</v>
      </c>
      <c r="C29" s="26">
        <v>0</v>
      </c>
      <c r="D29" s="26">
        <v>70000</v>
      </c>
      <c r="E29" s="26">
        <f>D29</f>
        <v>70000</v>
      </c>
      <c r="F29" s="26">
        <v>50337.04</v>
      </c>
      <c r="G29" s="26">
        <v>46100.72</v>
      </c>
      <c r="H29" s="26">
        <f t="shared" si="2"/>
        <v>19662.96</v>
      </c>
      <c r="J29" s="31"/>
    </row>
    <row r="30" spans="1:11" x14ac:dyDescent="0.3">
      <c r="A30" s="24"/>
      <c r="B30" s="25" t="s">
        <v>36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f t="shared" si="2"/>
        <v>0</v>
      </c>
    </row>
    <row r="31" spans="1:11" x14ac:dyDescent="0.3">
      <c r="A31" s="24"/>
      <c r="B31" s="25" t="s">
        <v>37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f t="shared" si="2"/>
        <v>0</v>
      </c>
    </row>
    <row r="32" spans="1:11" x14ac:dyDescent="0.3">
      <c r="A32" s="24"/>
      <c r="B32" s="25" t="s">
        <v>38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f t="shared" si="2"/>
        <v>0</v>
      </c>
    </row>
    <row r="33" spans="1:11" x14ac:dyDescent="0.3">
      <c r="A33" s="24"/>
      <c r="B33" s="25" t="s">
        <v>39</v>
      </c>
      <c r="C33" s="26">
        <v>0</v>
      </c>
      <c r="D33" s="26">
        <v>1052</v>
      </c>
      <c r="E33" s="26">
        <v>1052</v>
      </c>
      <c r="F33" s="26">
        <v>0</v>
      </c>
      <c r="G33" s="26">
        <v>0</v>
      </c>
      <c r="H33" s="26">
        <f t="shared" si="2"/>
        <v>1052</v>
      </c>
    </row>
    <row r="34" spans="1:11" x14ac:dyDescent="0.3">
      <c r="A34" s="21" t="s">
        <v>40</v>
      </c>
      <c r="B34" s="22"/>
      <c r="C34" s="27">
        <v>0</v>
      </c>
      <c r="D34" s="27">
        <f>SUM(D35:D43)</f>
        <v>12849001.829999998</v>
      </c>
      <c r="E34" s="27">
        <f>SUM(E35:E43)</f>
        <v>12849001.829999998</v>
      </c>
      <c r="F34" s="27">
        <f>SUM(F35:F43)</f>
        <v>11748424.539999999</v>
      </c>
      <c r="G34" s="27">
        <f>SUM(G35:G43)</f>
        <v>11591544.539999999</v>
      </c>
      <c r="H34" s="27">
        <f>+E34-F34</f>
        <v>1100577.2899999991</v>
      </c>
    </row>
    <row r="35" spans="1:11" x14ac:dyDescent="0.3">
      <c r="A35" s="24"/>
      <c r="B35" s="25" t="s">
        <v>41</v>
      </c>
      <c r="C35" s="26">
        <v>0</v>
      </c>
      <c r="D35" s="26">
        <v>2709970.54</v>
      </c>
      <c r="E35" s="26">
        <v>2709970.54</v>
      </c>
      <c r="F35" s="26">
        <v>2709970.54</v>
      </c>
      <c r="G35" s="26">
        <v>2709970.54</v>
      </c>
      <c r="H35" s="26">
        <f>+E35-F35</f>
        <v>0</v>
      </c>
    </row>
    <row r="36" spans="1:11" x14ac:dyDescent="0.3">
      <c r="A36" s="24"/>
      <c r="B36" s="25" t="s">
        <v>42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f t="shared" ref="H36" si="3">+E36-F36</f>
        <v>0</v>
      </c>
    </row>
    <row r="37" spans="1:11" x14ac:dyDescent="0.3">
      <c r="A37" s="24"/>
      <c r="B37" s="25" t="s">
        <v>43</v>
      </c>
      <c r="C37" s="26">
        <v>0</v>
      </c>
      <c r="D37" s="26">
        <v>10139031.289999999</v>
      </c>
      <c r="E37" s="26">
        <f>D37</f>
        <v>10139031.289999999</v>
      </c>
      <c r="F37" s="26">
        <v>9038454</v>
      </c>
      <c r="G37" s="26">
        <v>8881574</v>
      </c>
      <c r="H37" s="26">
        <f>+E37-F37</f>
        <v>1100577.2899999991</v>
      </c>
      <c r="J37" s="31"/>
      <c r="K37" s="32"/>
    </row>
    <row r="38" spans="1:11" x14ac:dyDescent="0.3">
      <c r="A38" s="24"/>
      <c r="B38" s="25" t="s">
        <v>44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</row>
    <row r="39" spans="1:11" x14ac:dyDescent="0.3">
      <c r="A39" s="24"/>
      <c r="B39" s="25" t="s">
        <v>45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</row>
    <row r="40" spans="1:11" x14ac:dyDescent="0.3">
      <c r="A40" s="24"/>
      <c r="B40" s="25" t="s">
        <v>46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</row>
    <row r="41" spans="1:11" x14ac:dyDescent="0.3">
      <c r="A41" s="24"/>
      <c r="B41" s="25" t="s">
        <v>47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</row>
    <row r="42" spans="1:11" x14ac:dyDescent="0.3">
      <c r="A42" s="24"/>
      <c r="B42" s="25" t="s">
        <v>48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</row>
    <row r="43" spans="1:11" x14ac:dyDescent="0.3">
      <c r="A43" s="24"/>
      <c r="B43" s="25" t="s">
        <v>49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</row>
    <row r="44" spans="1:11" x14ac:dyDescent="0.3">
      <c r="A44" s="21" t="s">
        <v>50</v>
      </c>
      <c r="B44" s="22"/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</row>
    <row r="45" spans="1:11" x14ac:dyDescent="0.3">
      <c r="A45" s="24"/>
      <c r="B45" s="25" t="s">
        <v>51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</row>
    <row r="46" spans="1:11" x14ac:dyDescent="0.3">
      <c r="A46" s="24"/>
      <c r="B46" s="25" t="s">
        <v>52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</row>
    <row r="47" spans="1:11" x14ac:dyDescent="0.3">
      <c r="A47" s="24"/>
      <c r="B47" s="25" t="s">
        <v>53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</row>
    <row r="48" spans="1:11" x14ac:dyDescent="0.3">
      <c r="A48" s="24"/>
      <c r="B48" s="25" t="s">
        <v>54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</row>
    <row r="49" spans="1:8" x14ac:dyDescent="0.3">
      <c r="A49" s="24"/>
      <c r="B49" s="25" t="s">
        <v>55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</row>
    <row r="50" spans="1:8" x14ac:dyDescent="0.3">
      <c r="A50" s="24"/>
      <c r="B50" s="25" t="s">
        <v>56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</row>
    <row r="51" spans="1:8" x14ac:dyDescent="0.3">
      <c r="A51" s="24"/>
      <c r="B51" s="25" t="s">
        <v>57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</row>
    <row r="52" spans="1:8" x14ac:dyDescent="0.3">
      <c r="A52" s="24"/>
      <c r="B52" s="25" t="s">
        <v>58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</row>
    <row r="53" spans="1:8" x14ac:dyDescent="0.3">
      <c r="A53" s="24"/>
      <c r="B53" s="25" t="s">
        <v>59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</row>
    <row r="54" spans="1:8" x14ac:dyDescent="0.3">
      <c r="A54" s="21" t="s">
        <v>60</v>
      </c>
      <c r="B54" s="22"/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</row>
    <row r="55" spans="1:8" x14ac:dyDescent="0.3">
      <c r="A55" s="24"/>
      <c r="B55" s="25" t="s">
        <v>61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</row>
    <row r="56" spans="1:8" x14ac:dyDescent="0.3">
      <c r="A56" s="24"/>
      <c r="B56" s="25" t="s">
        <v>62</v>
      </c>
      <c r="C56" s="26">
        <v>0</v>
      </c>
      <c r="D56" s="26">
        <v>0</v>
      </c>
      <c r="E56" s="26">
        <v>0</v>
      </c>
      <c r="F56" s="26">
        <v>0</v>
      </c>
      <c r="G56" s="33">
        <v>0</v>
      </c>
      <c r="H56" s="26">
        <v>0</v>
      </c>
    </row>
    <row r="57" spans="1:8" x14ac:dyDescent="0.3">
      <c r="A57" s="24"/>
      <c r="B57" s="25" t="s">
        <v>63</v>
      </c>
      <c r="C57" s="26">
        <v>0</v>
      </c>
      <c r="D57" s="26">
        <v>0</v>
      </c>
      <c r="E57" s="26">
        <v>0</v>
      </c>
      <c r="F57" s="33">
        <v>0</v>
      </c>
      <c r="G57" s="33">
        <v>0</v>
      </c>
      <c r="H57" s="26">
        <v>0</v>
      </c>
    </row>
    <row r="58" spans="1:8" x14ac:dyDescent="0.3">
      <c r="A58" s="21" t="s">
        <v>64</v>
      </c>
      <c r="B58" s="22"/>
      <c r="C58" s="27">
        <v>0</v>
      </c>
      <c r="D58" s="27">
        <f>SUM(D59:D65)</f>
        <v>519936.17</v>
      </c>
      <c r="E58" s="27">
        <f>SUM(E59:E65)</f>
        <v>519936.17</v>
      </c>
      <c r="F58" s="34">
        <v>0</v>
      </c>
      <c r="G58" s="34">
        <v>0</v>
      </c>
      <c r="H58" s="27">
        <f>E58-F58</f>
        <v>519936.17</v>
      </c>
    </row>
    <row r="59" spans="1:8" x14ac:dyDescent="0.3">
      <c r="A59" s="24"/>
      <c r="B59" s="25" t="s">
        <v>65</v>
      </c>
      <c r="C59" s="26">
        <v>0</v>
      </c>
      <c r="D59" s="26">
        <v>0</v>
      </c>
      <c r="E59" s="35">
        <v>0</v>
      </c>
      <c r="F59" s="33">
        <v>0</v>
      </c>
      <c r="G59" s="33">
        <v>0</v>
      </c>
      <c r="H59" s="26">
        <v>0</v>
      </c>
    </row>
    <row r="60" spans="1:8" x14ac:dyDescent="0.3">
      <c r="A60" s="24"/>
      <c r="B60" s="25" t="s">
        <v>66</v>
      </c>
      <c r="C60" s="26">
        <v>0</v>
      </c>
      <c r="D60" s="26">
        <v>0</v>
      </c>
      <c r="E60" s="35">
        <v>0</v>
      </c>
      <c r="F60" s="33">
        <v>0</v>
      </c>
      <c r="G60" s="33">
        <v>0</v>
      </c>
      <c r="H60" s="26">
        <v>0</v>
      </c>
    </row>
    <row r="61" spans="1:8" x14ac:dyDescent="0.3">
      <c r="A61" s="24"/>
      <c r="B61" s="25" t="s">
        <v>67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</row>
    <row r="62" spans="1:8" x14ac:dyDescent="0.3">
      <c r="A62" s="24"/>
      <c r="B62" s="25" t="s">
        <v>68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</row>
    <row r="63" spans="1:8" x14ac:dyDescent="0.3">
      <c r="A63" s="24"/>
      <c r="B63" s="25" t="s">
        <v>69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</row>
    <row r="64" spans="1:8" x14ac:dyDescent="0.3">
      <c r="A64" s="24"/>
      <c r="B64" s="25" t="s">
        <v>70</v>
      </c>
      <c r="C64" s="26">
        <v>0</v>
      </c>
      <c r="D64" s="26">
        <v>0</v>
      </c>
      <c r="E64" s="26">
        <v>0</v>
      </c>
      <c r="F64" s="26">
        <v>0</v>
      </c>
      <c r="G64" s="36">
        <v>0</v>
      </c>
      <c r="H64" s="26">
        <v>0</v>
      </c>
    </row>
    <row r="65" spans="1:10" x14ac:dyDescent="0.3">
      <c r="A65" s="24"/>
      <c r="B65" s="25" t="s">
        <v>71</v>
      </c>
      <c r="C65" s="26">
        <v>0</v>
      </c>
      <c r="D65" s="26">
        <v>519936.17</v>
      </c>
      <c r="E65" s="26">
        <f>D65</f>
        <v>519936.17</v>
      </c>
      <c r="F65" s="26">
        <v>0</v>
      </c>
      <c r="G65" s="37">
        <v>0</v>
      </c>
      <c r="H65" s="26">
        <f t="shared" ref="H65" si="4">+E65-F65</f>
        <v>519936.17</v>
      </c>
    </row>
    <row r="66" spans="1:10" x14ac:dyDescent="0.3">
      <c r="A66" s="21" t="s">
        <v>72</v>
      </c>
      <c r="B66" s="22"/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</row>
    <row r="67" spans="1:10" x14ac:dyDescent="0.3">
      <c r="A67" s="24"/>
      <c r="B67" s="25" t="s">
        <v>73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J67" s="4"/>
    </row>
    <row r="68" spans="1:10" x14ac:dyDescent="0.3">
      <c r="A68" s="24"/>
      <c r="B68" s="25" t="s">
        <v>74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J68" s="4"/>
    </row>
    <row r="69" spans="1:10" x14ac:dyDescent="0.3">
      <c r="A69" s="24"/>
      <c r="B69" s="25" t="s">
        <v>75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</row>
    <row r="70" spans="1:10" x14ac:dyDescent="0.3">
      <c r="A70" s="21" t="s">
        <v>76</v>
      </c>
      <c r="B70" s="22"/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</row>
    <row r="71" spans="1:10" x14ac:dyDescent="0.3">
      <c r="A71" s="24"/>
      <c r="B71" s="25" t="s">
        <v>77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</row>
    <row r="72" spans="1:10" x14ac:dyDescent="0.3">
      <c r="A72" s="24"/>
      <c r="B72" s="25" t="s">
        <v>78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</row>
    <row r="73" spans="1:10" x14ac:dyDescent="0.3">
      <c r="A73" s="24"/>
      <c r="B73" s="25" t="s">
        <v>79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</row>
    <row r="74" spans="1:10" x14ac:dyDescent="0.3">
      <c r="A74" s="24"/>
      <c r="B74" s="25" t="s">
        <v>80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</row>
    <row r="75" spans="1:10" x14ac:dyDescent="0.3">
      <c r="A75" s="24"/>
      <c r="B75" s="25" t="s">
        <v>81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</row>
    <row r="76" spans="1:10" x14ac:dyDescent="0.3">
      <c r="A76" s="24"/>
      <c r="B76" s="25" t="s">
        <v>82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</row>
    <row r="77" spans="1:10" x14ac:dyDescent="0.3">
      <c r="A77" s="38"/>
      <c r="B77" s="39" t="s">
        <v>83</v>
      </c>
      <c r="C77" s="40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J77" s="41"/>
    </row>
    <row r="78" spans="1:10" x14ac:dyDescent="0.3">
      <c r="A78" s="42"/>
      <c r="B78" s="43" t="s">
        <v>84</v>
      </c>
      <c r="C78" s="44">
        <f t="shared" ref="C78:D78" si="5">+C6+C14+C24+C34+C44+C54+C58+C66+C70</f>
        <v>0</v>
      </c>
      <c r="D78" s="45">
        <f t="shared" si="5"/>
        <v>15156750.599999998</v>
      </c>
      <c r="E78" s="45">
        <f>+E6+E14+E24+E34+E44+E54+E58+E66+E70</f>
        <v>15156750.599999998</v>
      </c>
      <c r="F78" s="45">
        <f>+F6+F14+F24+F34+F44+F54+F58+F66+F70</f>
        <v>13239479.68</v>
      </c>
      <c r="G78" s="45">
        <f>+G6+G14+G24+G34+G44+G54+G58+G66+G70</f>
        <v>12966220.119999999</v>
      </c>
      <c r="H78" s="45">
        <f>+H6+H14+H24+H34+H44+H54+H58+H66+H70</f>
        <v>1917270.9199999992</v>
      </c>
      <c r="J78" s="41"/>
    </row>
    <row r="79" spans="1:10" x14ac:dyDescent="0.3">
      <c r="F79" s="46"/>
      <c r="G79" s="31"/>
      <c r="H79" s="4"/>
    </row>
    <row r="80" spans="1:10" x14ac:dyDescent="0.3">
      <c r="A80" s="28" t="s">
        <v>85</v>
      </c>
      <c r="H80" s="4"/>
    </row>
    <row r="83" spans="2:8" x14ac:dyDescent="0.3">
      <c r="B83" s="47" t="s">
        <v>86</v>
      </c>
      <c r="C83" s="47"/>
      <c r="F83" s="48" t="s">
        <v>87</v>
      </c>
      <c r="G83" s="48"/>
      <c r="H83" s="48"/>
    </row>
    <row r="84" spans="2:8" ht="40.5" customHeight="1" x14ac:dyDescent="0.3">
      <c r="B84" s="49" t="s">
        <v>88</v>
      </c>
      <c r="C84" s="49"/>
      <c r="F84" s="50" t="s">
        <v>89</v>
      </c>
      <c r="G84" s="50"/>
      <c r="H84" s="50"/>
    </row>
  </sheetData>
  <sheetProtection formatCells="0" formatColumns="0" formatRows="0" autoFilter="0"/>
  <mergeCells count="6">
    <mergeCell ref="A1:H1"/>
    <mergeCell ref="A3:B5"/>
    <mergeCell ref="C3:G3"/>
    <mergeCell ref="H3:H4"/>
    <mergeCell ref="F83:H83"/>
    <mergeCell ref="F84:H84"/>
  </mergeCells>
  <pageMargins left="0.70866141732283472" right="0.70866141732283472" top="0.74803149606299213" bottom="0.74803149606299213" header="0.31496062992125984" footer="0.31496062992125984"/>
  <pageSetup scale="5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2021-01-29T21:27:38Z</dcterms:created>
  <dcterms:modified xsi:type="dcterms:W3CDTF">2021-01-29T21:27:58Z</dcterms:modified>
</cp:coreProperties>
</file>