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F-1" sheetId="1" r:id="rId1"/>
  </sheets>
  <externalReferences>
    <externalReference r:id="rId2"/>
  </externalReferences>
  <definedNames>
    <definedName name="ACTIVO">'F-1'!$A$6</definedName>
    <definedName name="ACTIVO_CIRCULANTE">'F-1'!$A$7</definedName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'[1]F-3'!$E$18</definedName>
    <definedName name="APP_FIN_06">'[1]F-3'!$G$18</definedName>
    <definedName name="APP_FIN_07">'[1]F-3'!$H$18</definedName>
    <definedName name="APP_FIN_08">'[1]F-3'!$I$18</definedName>
    <definedName name="APP_FIN_09">'[1]F-3'!$J$18</definedName>
    <definedName name="APP_FIN_10">'[1]F-3'!$K$18</definedName>
    <definedName name="APP_T10">'[1]F-3'!$K$7</definedName>
    <definedName name="APP_T4">'[1]F-3'!$E$7</definedName>
    <definedName name="APP_T6">'[1]F-3'!$G$7</definedName>
    <definedName name="APP_T7">'[1]F-3'!$H$7</definedName>
    <definedName name="APP_T8">'[1]F-3'!$I$7</definedName>
    <definedName name="APP_T9">'[1]F-3'!$J$7</definedName>
    <definedName name="_xlnm.Print_Area" localSheetId="0">'F-1'!$A$1:$F$84</definedName>
    <definedName name="DEUDA_CONT_FIN_01">'[1]F-2'!$B$25</definedName>
    <definedName name="DEUDA_CONT_FIN_02">'[1]F-2'!$C$25</definedName>
    <definedName name="DEUDA_CONT_FIN_03">'[1]F-2'!$D$25</definedName>
    <definedName name="DEUDA_CONT_FIN_04">'[1]F-2'!$E$25</definedName>
    <definedName name="DEUDA_CONT_FIN_05">'[1]F-2'!$F$25</definedName>
    <definedName name="DEUDA_CONT_FIN_06">'[1]F-2'!$G$25</definedName>
    <definedName name="DEUDA_CONT_FIN_07">'[1]F-2'!$H$25</definedName>
    <definedName name="DEUDA_CONT_T1">'[1]F-2'!$B$21</definedName>
    <definedName name="DEUDA_CONT_T2">'[1]F-2'!$C$21</definedName>
    <definedName name="DEUDA_CONT_T3">'[1]F-2'!$D$21</definedName>
    <definedName name="DEUDA_CONT_T4">'[1]F-2'!$E$21</definedName>
    <definedName name="DEUDA_CONT_T6">'[1]F-2'!$G$21</definedName>
    <definedName name="DEUDA_CONT_T7">'[1]F-2'!$H$21</definedName>
    <definedName name="ENTE">'[1]Datos Generales'!$C$3</definedName>
    <definedName name="ENTE_PUBLICO">'[1]Info General'!$C$6</definedName>
    <definedName name="ENTE_PUBLICO_A">'[1]Info General'!$C$7</definedName>
    <definedName name="ENTE_PUBLICO_F01">'F-1'!$A$1</definedName>
    <definedName name="ENTIDAD">'[1]Info General'!$C$11</definedName>
    <definedName name="ENTIDAD_FEDERATIVA">'[1]Info General'!$C$8</definedName>
    <definedName name="GASTO_E_FIN_01">'[1]F-6b'!$B$13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_FIN_01">'[1]F-6b'!$B$10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'[1]Info General'!$D$18</definedName>
    <definedName name="MONTO2">'[1]Info General'!$E$18</definedName>
    <definedName name="MUNICIPIO">'[1]Info General'!$C$10</definedName>
    <definedName name="OB_CORTO_PLAZO_FIN_01">'[1]F-2'!$B$44</definedName>
    <definedName name="OB_CORTO_PLAZO_FIN_02">'[1]F-2'!$C$44</definedName>
    <definedName name="OB_CORTO_PLAZO_FIN_03">'[1]F-2'!$D$44</definedName>
    <definedName name="OB_CORTO_PLAZO_FIN_04">'[1]F-2'!$E$44</definedName>
    <definedName name="OB_CORTO_PLAZO_FIN_05">'[1]F-2'!$F$44</definedName>
    <definedName name="OB_CORTO_PLAZO_T1">'[1]F-2'!$B$40</definedName>
    <definedName name="OB_CORTO_PLAZO_T2">'[1]F-2'!$C$40</definedName>
    <definedName name="OB_CORTO_PLAZO_T3">'[1]F-2'!$D$40</definedName>
    <definedName name="OB_CORTO_PLAZO_T4">'[1]F-2'!$E$40</definedName>
    <definedName name="OB_CORTO_PLAZO_T5">'[1]F-2'!$F$40</definedName>
    <definedName name="OTROS_FIN_04">'[1]F-3'!$E$25</definedName>
    <definedName name="OTROS_FIN_06">'[1]F-3'!$G$25</definedName>
    <definedName name="OTROS_FIN_07">'[1]F-3'!$H$25</definedName>
    <definedName name="OTROS_FIN_08">'[1]F-3'!$I$25</definedName>
    <definedName name="OTROS_FIN_09">'[1]F-3'!$J$25</definedName>
    <definedName name="OTROS_FIN_10">'[1]F-3'!$K$25</definedName>
    <definedName name="OTROS_T10">'[1]F-3'!$K$20</definedName>
    <definedName name="OTROS_T4">'[1]F-3'!$E$20</definedName>
    <definedName name="OTROS_T6">'[1]F-3'!$G$20</definedName>
    <definedName name="OTROS_T7">'[1]F-3'!$H$20</definedName>
    <definedName name="OTROS_T8">'[1]F-3'!$I$20</definedName>
    <definedName name="OTROS_T9">'[1]F-3'!$J$20</definedName>
    <definedName name="PERIODO">'[1]Info General'!$C$15</definedName>
    <definedName name="PERIODO_INFORME">'[1]Info General'!$C$14</definedName>
    <definedName name="PERIODO_INFORME_F01">'F-1'!$A$3</definedName>
    <definedName name="SALDO_PENDIENTE">'[1]Info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_T10">'[1]F-3'!$K$26</definedName>
    <definedName name="TOTAL_ODF_T4">'[1]F-3'!$E$26</definedName>
    <definedName name="TOTAL_ODF_T6">'[1]F-3'!$G$26</definedName>
    <definedName name="TOTAL_ODF_T7">'[1]F-3'!$H$26</definedName>
    <definedName name="TOTAL_ODF_T8">'[1]F-3'!$I$26</definedName>
    <definedName name="TOTAL_ODF_T9">'[1]F-3'!$J$26</definedName>
    <definedName name="TRIMESTRE">'[1]Info General'!$C$16</definedName>
    <definedName name="ULTIMO">'[1]Info General'!$E$20</definedName>
    <definedName name="ULTIMO_SALDO">'[1]Info General'!$F$20</definedName>
    <definedName name="VALOR_INS_BCC_FIN_01">'[1]F-2'!$B$30</definedName>
    <definedName name="VALOR_INS_BCC_FIN_02">'[1]F-2'!$C$30</definedName>
    <definedName name="VALOR_INS_BCC_FIN_03">'[1]F-2'!$D$30</definedName>
    <definedName name="VALOR_INS_BCC_FIN_04">'[1]F-2'!$E$30</definedName>
    <definedName name="VALOR_INS_BCC_FIN_05">'[1]F-2'!$F$30</definedName>
    <definedName name="VALOR_INS_BCC_FIN_06">'[1]F-2'!$G$30</definedName>
    <definedName name="VALOR_INS_BCC_FIN_07">'[1]F-2'!$H$30</definedName>
    <definedName name="VALOR_INS_BCC_T1">'[1]F-2'!$B$26</definedName>
    <definedName name="VALOR_INS_BCC_T2">'[1]F-2'!$C$26</definedName>
    <definedName name="VALOR_INS_BCC_T3">'[1]F-2'!$D$26</definedName>
    <definedName name="VALOR_INS_BCC_T4">'[1]F-2'!$E$26</definedName>
    <definedName name="VALOR_INS_BCC_T5">'[1]F-2'!$F$26</definedName>
    <definedName name="VALOR_INS_BCC_T6">'[1]F-2'!$G$26</definedName>
    <definedName name="VALOR_INS_BCC_T7">'[1]F-2'!$H$26</definedName>
  </definedNames>
  <calcPr calcId="125725"/>
</workbook>
</file>

<file path=xl/calcChain.xml><?xml version="1.0" encoding="utf-8"?>
<calcChain xmlns="http://schemas.openxmlformats.org/spreadsheetml/2006/main">
  <c r="A1" i="1"/>
  <c r="A3"/>
  <c r="B5"/>
  <c r="C5"/>
  <c r="E5"/>
  <c r="F5"/>
  <c r="B8"/>
  <c r="B46" s="1"/>
  <c r="B61" s="1"/>
  <c r="C8"/>
  <c r="C46" s="1"/>
  <c r="C61" s="1"/>
  <c r="E8"/>
  <c r="F8"/>
  <c r="B16"/>
  <c r="C16"/>
  <c r="E18"/>
  <c r="F18"/>
  <c r="E22"/>
  <c r="F22"/>
  <c r="B24"/>
  <c r="C24"/>
  <c r="E26"/>
  <c r="F26"/>
  <c r="B30"/>
  <c r="C30"/>
  <c r="E30"/>
  <c r="F30"/>
  <c r="B37"/>
  <c r="C37"/>
  <c r="E37"/>
  <c r="F37"/>
  <c r="B40"/>
  <c r="C40"/>
  <c r="E41"/>
  <c r="F41"/>
  <c r="E46"/>
  <c r="F46"/>
  <c r="E56"/>
  <c r="F56"/>
  <c r="E58"/>
  <c r="E80" s="1"/>
  <c r="F58"/>
  <c r="F80" s="1"/>
  <c r="B59"/>
  <c r="C59"/>
  <c r="E62"/>
  <c r="F62"/>
  <c r="E67"/>
  <c r="F67"/>
  <c r="E74"/>
  <c r="F74"/>
  <c r="E78"/>
  <c r="F78"/>
</calcChain>
</file>

<file path=xl/sharedStrings.xml><?xml version="1.0" encoding="utf-8"?>
<sst xmlns="http://schemas.openxmlformats.org/spreadsheetml/2006/main" count="125" uniqueCount="125">
  <si>
    <t>Encargado de la Coordinación de Seguimiento y Control de Fideicomisos</t>
  </si>
  <si>
    <t xml:space="preserve">Presidente del Comité Técnico </t>
  </si>
  <si>
    <t>Miguel Espino Salgado</t>
  </si>
  <si>
    <t>José Francisco Gutiérrez Michel</t>
  </si>
  <si>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</si>
  <si>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</si>
  <si>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</si>
  <si>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</si>
  <si>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</si>
  <si>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</si>
  <si>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</si>
  <si>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</si>
  <si>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</si>
  <si>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</si>
  <si>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</si>
  <si>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</si>
  <si>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</si>
  <si>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</si>
  <si>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</si>
  <si>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</si>
  <si>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</si>
  <si>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</si>
  <si>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</si>
  <si>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</si>
  <si>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</si>
  <si>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</si>
  <si>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</si>
  <si>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</si>
  <si>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</si>
  <si>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</si>
  <si>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</si>
  <si>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</si>
  <si>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</si>
  <si>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</si>
  <si>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</si>
  <si>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</si>
  <si>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</si>
  <si>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</si>
  <si>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</si>
  <si>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</si>
  <si>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</si>
  <si>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</si>
  <si>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</si>
  <si>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</si>
  <si>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</si>
  <si>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</si>
  <si>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</si>
  <si>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</si>
  <si>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</si>
  <si>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</si>
  <si>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</si>
  <si>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</si>
  <si>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</si>
  <si>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</si>
  <si>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</si>
  <si>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</si>
  <si>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</si>
  <si>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</si>
  <si>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</si>
  <si>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</si>
  <si>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</si>
  <si>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</si>
  <si>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</si>
  <si>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</si>
  <si>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</si>
  <si>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</si>
  <si>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</si>
  <si>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</si>
  <si>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</si>
  <si>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</si>
  <si>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</si>
  <si>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</si>
  <si>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</si>
  <si>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</si>
  <si>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</si>
  <si>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</si>
  <si>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</si>
  <si>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</si>
  <si>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</si>
  <si>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</si>
  <si>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</si>
  <si>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</si>
  <si>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</si>
  <si>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</si>
  <si>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</si>
  <si>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</si>
  <si>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</si>
  <si>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</si>
  <si>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</si>
  <si>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</si>
  <si>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</si>
  <si>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</si>
  <si>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</si>
  <si>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</si>
  <si>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</si>
  <si>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</si>
  <si>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</si>
  <si>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</si>
  <si>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</si>
  <si>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</si>
  <si>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</si>
  <si>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</si>
  <si>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</si>
  <si>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</si>
  <si>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</si>
  <si>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</si>
  <si>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</si>
  <si>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</si>
  <si>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</si>
  <si>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</si>
  <si>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</si>
  <si>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</si>
  <si>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</si>
  <si>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</si>
  <si>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</si>
  <si>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</si>
  <si>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</si>
  <si>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</si>
  <si>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</si>
  <si>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</si>
  <si>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</si>
  <si>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Concepto (c)</t>
  </si>
  <si>
    <t xml:space="preserve">   Concepto (c)</t>
  </si>
  <si>
    <t>(PESOS)</t>
  </si>
  <si>
    <t>Estado de Situación Financiera Detallado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</si>
</sst>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  <xf numFmtId="43" fontId="2" fillId="0" borderId="1" xfId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left" vertical="center" indent="2"/>
    </xf>
    <xf numFmtId="0" fontId="0" fillId="0" borderId="1" xfId="0" applyFill="1" applyBorder="1" applyAlignment="1">
      <alignment vertical="center"/>
    </xf>
    <xf numFmtId="0" fontId="0" fillId="0" borderId="1" xfId="0" applyFill="1" applyBorder="1"/>
    <xf numFmtId="0" fontId="0" fillId="0" borderId="1" xfId="0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3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>
      <alignment horizontal="left" vertical="center" indent="2"/>
    </xf>
    <xf numFmtId="0" fontId="0" fillId="0" borderId="2" xfId="0" applyFont="1" applyFill="1" applyBorder="1" applyAlignment="1">
      <alignment horizontal="left" vertical="center" indent="3"/>
    </xf>
    <xf numFmtId="43" fontId="0" fillId="0" borderId="1" xfId="1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>
      <alignment horizontal="left" indent="3"/>
    </xf>
    <xf numFmtId="0" fontId="2" fillId="0" borderId="1" xfId="0" applyFont="1" applyFill="1" applyBorder="1" applyAlignment="1">
      <alignment horizontal="left" vertical="center" indent="3"/>
    </xf>
    <xf numFmtId="0" fontId="0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indent="2"/>
    </xf>
    <xf numFmtId="0" fontId="0" fillId="0" borderId="1" xfId="0" applyFill="1" applyBorder="1" applyAlignment="1">
      <alignment horizontal="left" vertical="center" indent="3"/>
    </xf>
    <xf numFmtId="0" fontId="2" fillId="0" borderId="1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indent="3"/>
    </xf>
    <xf numFmtId="0" fontId="2" fillId="0" borderId="1" xfId="0" applyFont="1" applyFill="1" applyBorder="1" applyAlignment="1">
      <alignment horizontal="left" vertical="center" indent="2"/>
    </xf>
    <xf numFmtId="0" fontId="0" fillId="0" borderId="2" xfId="0" applyFill="1" applyBorder="1" applyAlignment="1">
      <alignment horizontal="left" vertical="center" indent="5"/>
    </xf>
    <xf numFmtId="0" fontId="0" fillId="0" borderId="1" xfId="0" applyFill="1" applyBorder="1" applyAlignment="1">
      <alignment horizontal="left" vertical="center" indent="5"/>
    </xf>
    <xf numFmtId="0" fontId="0" fillId="0" borderId="1" xfId="0" applyFont="1" applyFill="1" applyBorder="1" applyAlignment="1">
      <alignment horizontal="left" vertical="center" indent="5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horizontal="left" vertical="center" indent="2"/>
    </xf>
    <xf numFmtId="0" fontId="2" fillId="0" borderId="1" xfId="0" applyFont="1" applyBorder="1" applyAlignment="1">
      <alignment horizontal="left" vertical="center" indent="2"/>
    </xf>
    <xf numFmtId="0" fontId="0" fillId="0" borderId="0" xfId="0" applyFill="1"/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left" vertical="center" indent="2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DF_12-2018_Fifores-unprotected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-2"/>
      <sheetName val="F-3"/>
      <sheetName val="F02"/>
      <sheetName val="F03"/>
      <sheetName val="F-4"/>
      <sheetName val="F04"/>
      <sheetName val="F-5"/>
      <sheetName val="F05"/>
      <sheetName val="F-6a"/>
      <sheetName val="F06a"/>
      <sheetName val="F-6b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>Fideicomiso del Programa de Reforestación Protección a Zonas Reforestadas &lt;&lt;FIFORES&gt;&gt;</v>
          </cell>
        </row>
      </sheetData>
      <sheetData sheetId="1">
        <row r="6">
          <cell r="C6" t="str">
            <v>Fideicomiso del Programa de Reforestación Protección a Zonas Reforestadas &lt;&lt;FIFORES&gt;&gt;, Gobierno del Estado de Guanajuato</v>
          </cell>
        </row>
        <row r="7">
          <cell r="C7" t="str">
            <v>Fideicomiso del Programa de Reforestación Protección a Zonas Reforestadas &lt;&lt;FIFORES&gt;&gt;,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31 de diciembre de 2018 (b)</v>
          </cell>
        </row>
        <row r="15">
          <cell r="C15">
            <v>4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</sheetData>
      <sheetData sheetId="5">
        <row r="7">
          <cell r="E7">
            <v>16674814.609999999</v>
          </cell>
          <cell r="G7">
            <v>2688922.0614285716</v>
          </cell>
          <cell r="H7">
            <v>2688922.0614285716</v>
          </cell>
          <cell r="I7">
            <v>16581513.899999999</v>
          </cell>
          <cell r="J7">
            <v>16581513.899999999</v>
          </cell>
          <cell r="K7">
            <v>93300.710000000036</v>
          </cell>
        </row>
        <row r="18">
          <cell r="E18">
            <v>6380</v>
          </cell>
          <cell r="G18">
            <v>6380</v>
          </cell>
          <cell r="H18">
            <v>6380</v>
          </cell>
          <cell r="I18">
            <v>6380</v>
          </cell>
          <cell r="J18">
            <v>6380</v>
          </cell>
          <cell r="K18">
            <v>0</v>
          </cell>
        </row>
        <row r="20"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6">
          <cell r="E26">
            <v>16674814.609999999</v>
          </cell>
          <cell r="G26">
            <v>2688922.0614285716</v>
          </cell>
          <cell r="H26">
            <v>2688922.0614285716</v>
          </cell>
          <cell r="I26">
            <v>16581513.899999999</v>
          </cell>
          <cell r="J26">
            <v>16581513.899999999</v>
          </cell>
          <cell r="K26">
            <v>93300.710000000036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B8">
            <v>0</v>
          </cell>
          <cell r="C8">
            <v>24114363.080000002</v>
          </cell>
          <cell r="D8">
            <v>24114363.080000002</v>
          </cell>
          <cell r="E8">
            <v>21135685.310000002</v>
          </cell>
          <cell r="F8">
            <v>21135685.310000002</v>
          </cell>
          <cell r="G8">
            <v>2978677.7699999996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24114363.080000002</v>
          </cell>
          <cell r="D14">
            <v>24114363.080000002</v>
          </cell>
          <cell r="E14">
            <v>21135685.310000002</v>
          </cell>
          <cell r="F14">
            <v>21135685.310000002</v>
          </cell>
          <cell r="G14">
            <v>2978677.7699999996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tabColor rgb="FFFFFF00"/>
  </sheetPr>
  <dimension ref="A1:F17290"/>
  <sheetViews>
    <sheetView showGridLines="0" tabSelected="1" zoomScale="80" zoomScaleNormal="80" workbookViewId="0">
      <selection activeCell="A23" sqref="A23"/>
    </sheetView>
  </sheetViews>
  <sheetFormatPr baseColWidth="10" defaultColWidth="0" defaultRowHeight="15" zeroHeight="1"/>
  <cols>
    <col min="1" max="1" width="99.85546875" style="1" customWidth="1"/>
    <col min="2" max="3" width="20" customWidth="1"/>
    <col min="4" max="4" width="100" style="1" customWidth="1"/>
    <col min="5" max="6" width="20" customWidth="1"/>
    <col min="7" max="16384" width="10.7109375" hidden="1"/>
  </cols>
  <sheetData>
    <row r="1" spans="1:6">
      <c r="A1" s="43" t="str">
        <f>ENTE_PUBLICO_A</f>
        <v>Fideicomiso del Programa de Reforestación Protección a Zonas Reforestadas &lt;&lt;FIFORES&gt;&gt;, Gobierno del Estado de Guanajuato (a)</v>
      </c>
      <c r="B1" s="42"/>
      <c r="C1" s="42"/>
      <c r="D1" s="42"/>
      <c r="E1" s="42"/>
      <c r="F1" s="41"/>
    </row>
    <row r="2" spans="1:6">
      <c r="A2" s="40" t="s">
        <v>124</v>
      </c>
      <c r="B2" s="39"/>
      <c r="C2" s="39"/>
      <c r="D2" s="39"/>
      <c r="E2" s="39"/>
      <c r="F2" s="38"/>
    </row>
    <row r="3" spans="1:6">
      <c r="A3" s="37" t="str">
        <f>PERIODO_INFORME</f>
        <v>Al 31 de diciembre de 2017 y al 31 de diciembre de 2018 (b)</v>
      </c>
      <c r="B3" s="36"/>
      <c r="C3" s="36"/>
      <c r="D3" s="36"/>
      <c r="E3" s="36"/>
      <c r="F3" s="35"/>
    </row>
    <row r="4" spans="1:6">
      <c r="A4" s="34" t="s">
        <v>123</v>
      </c>
      <c r="B4" s="33"/>
      <c r="C4" s="33"/>
      <c r="D4" s="33"/>
      <c r="E4" s="33"/>
      <c r="F4" s="32"/>
    </row>
    <row r="5" spans="1:6" s="27" customFormat="1" ht="30">
      <c r="A5" s="31" t="s">
        <v>122</v>
      </c>
      <c r="B5" s="29" t="str">
        <f>ANIO</f>
        <v>2018 (d)</v>
      </c>
      <c r="C5" s="28" t="str">
        <f>ULTIMO</f>
        <v>31 de diciembre de 2017 (e)</v>
      </c>
      <c r="D5" s="30" t="s">
        <v>121</v>
      </c>
      <c r="E5" s="29" t="str">
        <f>ANIO</f>
        <v>2018 (d)</v>
      </c>
      <c r="F5" s="28" t="str">
        <f>ULTIMO</f>
        <v>31 de diciembre de 2017 (e)</v>
      </c>
    </row>
    <row r="6" spans="1:6">
      <c r="A6" s="26" t="s">
        <v>120</v>
      </c>
      <c r="B6" s="24"/>
      <c r="C6" s="24"/>
      <c r="D6" s="25" t="s">
        <v>119</v>
      </c>
      <c r="E6" s="24"/>
      <c r="F6" s="24"/>
    </row>
    <row r="7" spans="1:6">
      <c r="A7" s="20" t="s">
        <v>118</v>
      </c>
      <c r="B7" s="5"/>
      <c r="C7" s="5"/>
      <c r="D7" s="4" t="s">
        <v>117</v>
      </c>
      <c r="E7" s="5"/>
      <c r="F7" s="5"/>
    </row>
    <row r="8" spans="1:6">
      <c r="A8" s="17" t="s">
        <v>116</v>
      </c>
      <c r="B8" s="12">
        <f>SUM(B9:B15)</f>
        <v>2978677.7699999996</v>
      </c>
      <c r="C8" s="12">
        <f>SUM(C9:C15)</f>
        <v>8930803.4600000009</v>
      </c>
      <c r="D8" s="8" t="s">
        <v>115</v>
      </c>
      <c r="E8" s="12">
        <f>SUM(E9:E17)</f>
        <v>0.52</v>
      </c>
      <c r="F8" s="12">
        <f>SUM(F9:F17)</f>
        <v>1355692.56</v>
      </c>
    </row>
    <row r="9" spans="1:6">
      <c r="A9" s="23" t="s">
        <v>114</v>
      </c>
      <c r="B9" s="7">
        <v>0</v>
      </c>
      <c r="C9" s="7">
        <v>0</v>
      </c>
      <c r="D9" s="21" t="s">
        <v>113</v>
      </c>
      <c r="E9" s="7">
        <v>0</v>
      </c>
      <c r="F9" s="7">
        <v>0</v>
      </c>
    </row>
    <row r="10" spans="1:6">
      <c r="A10" s="23" t="s">
        <v>112</v>
      </c>
      <c r="B10" s="12">
        <v>4.26</v>
      </c>
      <c r="C10" s="7">
        <v>0</v>
      </c>
      <c r="D10" s="21" t="s">
        <v>111</v>
      </c>
      <c r="E10" s="7">
        <v>0</v>
      </c>
      <c r="F10" s="12">
        <v>1320397.3400000001</v>
      </c>
    </row>
    <row r="11" spans="1:6">
      <c r="A11" s="23" t="s">
        <v>110</v>
      </c>
      <c r="B11" s="9">
        <v>0</v>
      </c>
      <c r="C11" s="7">
        <v>0</v>
      </c>
      <c r="D11" s="21" t="s">
        <v>109</v>
      </c>
      <c r="E11" s="7">
        <v>0</v>
      </c>
      <c r="F11" s="7">
        <v>0</v>
      </c>
    </row>
    <row r="12" spans="1:6">
      <c r="A12" s="23" t="s">
        <v>108</v>
      </c>
      <c r="B12" s="12">
        <v>2978673.51</v>
      </c>
      <c r="C12" s="12">
        <v>8930803.4600000009</v>
      </c>
      <c r="D12" s="21" t="s">
        <v>107</v>
      </c>
      <c r="E12" s="7">
        <v>0</v>
      </c>
      <c r="F12" s="7">
        <v>0</v>
      </c>
    </row>
    <row r="13" spans="1:6">
      <c r="A13" s="23" t="s">
        <v>106</v>
      </c>
      <c r="B13" s="7">
        <v>0</v>
      </c>
      <c r="C13" s="7">
        <v>0</v>
      </c>
      <c r="D13" s="21" t="s">
        <v>105</v>
      </c>
      <c r="E13" s="7">
        <v>0</v>
      </c>
      <c r="F13" s="7">
        <v>0</v>
      </c>
    </row>
    <row r="14" spans="1:6">
      <c r="A14" s="23" t="s">
        <v>104</v>
      </c>
      <c r="B14" s="7">
        <v>0</v>
      </c>
      <c r="C14" s="7">
        <v>0</v>
      </c>
      <c r="D14" s="21" t="s">
        <v>103</v>
      </c>
      <c r="E14" s="7">
        <v>0</v>
      </c>
      <c r="F14" s="7">
        <v>0</v>
      </c>
    </row>
    <row r="15" spans="1:6">
      <c r="A15" s="23" t="s">
        <v>102</v>
      </c>
      <c r="B15" s="7">
        <v>0</v>
      </c>
      <c r="C15" s="7">
        <v>0</v>
      </c>
      <c r="D15" s="21" t="s">
        <v>101</v>
      </c>
      <c r="E15" s="12">
        <v>0.52</v>
      </c>
      <c r="F15" s="12">
        <v>35295.22</v>
      </c>
    </row>
    <row r="16" spans="1:6">
      <c r="A16" s="17" t="s">
        <v>100</v>
      </c>
      <c r="B16" s="12">
        <f>SUM(B17:B23)</f>
        <v>0</v>
      </c>
      <c r="C16" s="12">
        <f>SUM(C17:C23)</f>
        <v>2848251.26</v>
      </c>
      <c r="D16" s="21" t="s">
        <v>99</v>
      </c>
      <c r="E16" s="7">
        <v>0</v>
      </c>
      <c r="F16" s="7">
        <v>0</v>
      </c>
    </row>
    <row r="17" spans="1:6">
      <c r="A17" s="22" t="s">
        <v>98</v>
      </c>
      <c r="B17" s="7">
        <v>0</v>
      </c>
      <c r="C17" s="7">
        <v>0</v>
      </c>
      <c r="D17" s="21" t="s">
        <v>97</v>
      </c>
      <c r="E17" s="7">
        <v>0</v>
      </c>
      <c r="F17" s="7">
        <v>0</v>
      </c>
    </row>
    <row r="18" spans="1:6">
      <c r="A18" s="22" t="s">
        <v>96</v>
      </c>
      <c r="B18" s="7">
        <v>0</v>
      </c>
      <c r="C18" s="7">
        <v>0</v>
      </c>
      <c r="D18" s="8" t="s">
        <v>95</v>
      </c>
      <c r="E18" s="7">
        <f>SUM(E19:E21)</f>
        <v>0</v>
      </c>
      <c r="F18" s="7">
        <f>SUM(F19:F21)</f>
        <v>0</v>
      </c>
    </row>
    <row r="19" spans="1:6">
      <c r="A19" s="22" t="s">
        <v>94</v>
      </c>
      <c r="B19" s="7">
        <v>0</v>
      </c>
      <c r="C19" s="7">
        <v>0</v>
      </c>
      <c r="D19" s="21" t="s">
        <v>93</v>
      </c>
      <c r="E19" s="7">
        <v>0</v>
      </c>
      <c r="F19" s="7">
        <v>0</v>
      </c>
    </row>
    <row r="20" spans="1:6">
      <c r="A20" s="22" t="s">
        <v>92</v>
      </c>
      <c r="B20" s="7">
        <v>0</v>
      </c>
      <c r="C20" s="7">
        <v>0</v>
      </c>
      <c r="D20" s="21" t="s">
        <v>91</v>
      </c>
      <c r="E20" s="7">
        <v>0</v>
      </c>
      <c r="F20" s="7">
        <v>0</v>
      </c>
    </row>
    <row r="21" spans="1:6">
      <c r="A21" s="22" t="s">
        <v>90</v>
      </c>
      <c r="B21" s="7">
        <v>0</v>
      </c>
      <c r="C21" s="7">
        <v>0</v>
      </c>
      <c r="D21" s="21" t="s">
        <v>89</v>
      </c>
      <c r="E21" s="7">
        <v>0</v>
      </c>
      <c r="F21" s="7">
        <v>0</v>
      </c>
    </row>
    <row r="22" spans="1:6">
      <c r="A22" s="22" t="s">
        <v>88</v>
      </c>
      <c r="B22" s="7">
        <v>0</v>
      </c>
      <c r="C22" s="7">
        <v>0</v>
      </c>
      <c r="D22" s="8" t="s">
        <v>87</v>
      </c>
      <c r="E22" s="7">
        <f>E23+E24</f>
        <v>0</v>
      </c>
      <c r="F22" s="7">
        <f>F23+F24</f>
        <v>0</v>
      </c>
    </row>
    <row r="23" spans="1:6">
      <c r="A23" s="22" t="s">
        <v>86</v>
      </c>
      <c r="B23" s="12">
        <v>0</v>
      </c>
      <c r="C23" s="12">
        <v>2848251.26</v>
      </c>
      <c r="D23" s="21" t="s">
        <v>85</v>
      </c>
      <c r="E23" s="7">
        <v>0</v>
      </c>
      <c r="F23" s="7">
        <v>0</v>
      </c>
    </row>
    <row r="24" spans="1:6">
      <c r="A24" s="17" t="s">
        <v>84</v>
      </c>
      <c r="B24" s="7">
        <f>SUM(B25:B29)</f>
        <v>0</v>
      </c>
      <c r="C24" s="7">
        <f>SUM(C25:C29)</f>
        <v>0</v>
      </c>
      <c r="D24" s="21" t="s">
        <v>83</v>
      </c>
      <c r="E24" s="7">
        <v>0</v>
      </c>
      <c r="F24" s="7">
        <v>0</v>
      </c>
    </row>
    <row r="25" spans="1:6">
      <c r="A25" s="22" t="s">
        <v>82</v>
      </c>
      <c r="B25" s="7">
        <v>0</v>
      </c>
      <c r="C25" s="7">
        <v>0</v>
      </c>
      <c r="D25" s="8" t="s">
        <v>81</v>
      </c>
      <c r="E25" s="7">
        <v>0</v>
      </c>
      <c r="F25" s="7">
        <v>0</v>
      </c>
    </row>
    <row r="26" spans="1:6">
      <c r="A26" s="22" t="s">
        <v>80</v>
      </c>
      <c r="B26" s="7">
        <v>0</v>
      </c>
      <c r="C26" s="7">
        <v>0</v>
      </c>
      <c r="D26" s="8" t="s">
        <v>79</v>
      </c>
      <c r="E26" s="7">
        <f>SUM(E27:E29)</f>
        <v>0</v>
      </c>
      <c r="F26" s="7">
        <f>SUM(F27:F29)</f>
        <v>0</v>
      </c>
    </row>
    <row r="27" spans="1:6">
      <c r="A27" s="22" t="s">
        <v>78</v>
      </c>
      <c r="B27" s="7">
        <v>0</v>
      </c>
      <c r="C27" s="7">
        <v>0</v>
      </c>
      <c r="D27" s="21" t="s">
        <v>77</v>
      </c>
      <c r="E27" s="7">
        <v>0</v>
      </c>
      <c r="F27" s="7">
        <v>0</v>
      </c>
    </row>
    <row r="28" spans="1:6">
      <c r="A28" s="22" t="s">
        <v>76</v>
      </c>
      <c r="B28" s="7">
        <v>0</v>
      </c>
      <c r="C28" s="7">
        <v>0</v>
      </c>
      <c r="D28" s="21" t="s">
        <v>75</v>
      </c>
      <c r="E28" s="7">
        <v>0</v>
      </c>
      <c r="F28" s="7">
        <v>0</v>
      </c>
    </row>
    <row r="29" spans="1:6">
      <c r="A29" s="22" t="s">
        <v>74</v>
      </c>
      <c r="B29" s="7">
        <v>0</v>
      </c>
      <c r="C29" s="7">
        <v>0</v>
      </c>
      <c r="D29" s="21" t="s">
        <v>73</v>
      </c>
      <c r="E29" s="7">
        <v>0</v>
      </c>
      <c r="F29" s="7">
        <v>0</v>
      </c>
    </row>
    <row r="30" spans="1:6">
      <c r="A30" s="17" t="s">
        <v>72</v>
      </c>
      <c r="B30" s="7">
        <f>SUM(B31:B35)</f>
        <v>0</v>
      </c>
      <c r="C30" s="7">
        <f>SUM(C31:C35)</f>
        <v>0</v>
      </c>
      <c r="D30" s="8" t="s">
        <v>71</v>
      </c>
      <c r="E30" s="7">
        <f>SUM(E31:E36)</f>
        <v>0</v>
      </c>
      <c r="F30" s="7">
        <f>SUM(F31:F36)</f>
        <v>0</v>
      </c>
    </row>
    <row r="31" spans="1:6">
      <c r="A31" s="22" t="s">
        <v>70</v>
      </c>
      <c r="B31" s="7">
        <v>0</v>
      </c>
      <c r="C31" s="7">
        <v>0</v>
      </c>
      <c r="D31" s="21" t="s">
        <v>69</v>
      </c>
      <c r="E31" s="7">
        <v>0</v>
      </c>
      <c r="F31" s="7">
        <v>0</v>
      </c>
    </row>
    <row r="32" spans="1:6">
      <c r="A32" s="22" t="s">
        <v>68</v>
      </c>
      <c r="B32" s="7">
        <v>0</v>
      </c>
      <c r="C32" s="7">
        <v>0</v>
      </c>
      <c r="D32" s="21" t="s">
        <v>67</v>
      </c>
      <c r="E32" s="7">
        <v>0</v>
      </c>
      <c r="F32" s="7">
        <v>0</v>
      </c>
    </row>
    <row r="33" spans="1:6">
      <c r="A33" s="22" t="s">
        <v>66</v>
      </c>
      <c r="B33" s="7">
        <v>0</v>
      </c>
      <c r="C33" s="7">
        <v>0</v>
      </c>
      <c r="D33" s="21" t="s">
        <v>65</v>
      </c>
      <c r="E33" s="7">
        <v>0</v>
      </c>
      <c r="F33" s="7">
        <v>0</v>
      </c>
    </row>
    <row r="34" spans="1:6">
      <c r="A34" s="22" t="s">
        <v>64</v>
      </c>
      <c r="B34" s="7">
        <v>0</v>
      </c>
      <c r="C34" s="7">
        <v>0</v>
      </c>
      <c r="D34" s="21" t="s">
        <v>63</v>
      </c>
      <c r="E34" s="7">
        <v>0</v>
      </c>
      <c r="F34" s="7">
        <v>0</v>
      </c>
    </row>
    <row r="35" spans="1:6">
      <c r="A35" s="22" t="s">
        <v>62</v>
      </c>
      <c r="B35" s="7">
        <v>0</v>
      </c>
      <c r="C35" s="7">
        <v>0</v>
      </c>
      <c r="D35" s="21" t="s">
        <v>61</v>
      </c>
      <c r="E35" s="7">
        <v>0</v>
      </c>
      <c r="F35" s="7">
        <v>0</v>
      </c>
    </row>
    <row r="36" spans="1:6">
      <c r="A36" s="17" t="s">
        <v>60</v>
      </c>
      <c r="B36" s="7">
        <v>0</v>
      </c>
      <c r="C36" s="7">
        <v>0</v>
      </c>
      <c r="D36" s="21" t="s">
        <v>59</v>
      </c>
      <c r="E36" s="7">
        <v>0</v>
      </c>
      <c r="F36" s="7">
        <v>0</v>
      </c>
    </row>
    <row r="37" spans="1:6">
      <c r="A37" s="17" t="s">
        <v>58</v>
      </c>
      <c r="B37" s="7">
        <f>SUM(B38:B39)</f>
        <v>0</v>
      </c>
      <c r="C37" s="7">
        <f>SUM(C38:C39)</f>
        <v>0</v>
      </c>
      <c r="D37" s="8" t="s">
        <v>57</v>
      </c>
      <c r="E37" s="7">
        <f>SUM(E38:E40)</f>
        <v>0</v>
      </c>
      <c r="F37" s="7">
        <f>SUM(F38:F40)</f>
        <v>0</v>
      </c>
    </row>
    <row r="38" spans="1:6">
      <c r="A38" s="22" t="s">
        <v>56</v>
      </c>
      <c r="B38" s="7">
        <v>0</v>
      </c>
      <c r="C38" s="7">
        <v>0</v>
      </c>
      <c r="D38" s="21" t="s">
        <v>55</v>
      </c>
      <c r="E38" s="7">
        <v>0</v>
      </c>
      <c r="F38" s="7">
        <v>0</v>
      </c>
    </row>
    <row r="39" spans="1:6">
      <c r="A39" s="22" t="s">
        <v>54</v>
      </c>
      <c r="B39" s="7">
        <v>0</v>
      </c>
      <c r="C39" s="7">
        <v>0</v>
      </c>
      <c r="D39" s="21" t="s">
        <v>53</v>
      </c>
      <c r="E39" s="7">
        <v>0</v>
      </c>
      <c r="F39" s="7">
        <v>0</v>
      </c>
    </row>
    <row r="40" spans="1:6">
      <c r="A40" s="17" t="s">
        <v>52</v>
      </c>
      <c r="B40" s="7">
        <f>SUM(B41:B44)</f>
        <v>0</v>
      </c>
      <c r="C40" s="7">
        <f>SUM(C41:C44)</f>
        <v>0</v>
      </c>
      <c r="D40" s="21" t="s">
        <v>51</v>
      </c>
      <c r="E40" s="7">
        <v>0</v>
      </c>
      <c r="F40" s="7">
        <v>0</v>
      </c>
    </row>
    <row r="41" spans="1:6">
      <c r="A41" s="22" t="s">
        <v>50</v>
      </c>
      <c r="B41" s="7">
        <v>0</v>
      </c>
      <c r="C41" s="7">
        <v>0</v>
      </c>
      <c r="D41" s="8" t="s">
        <v>49</v>
      </c>
      <c r="E41" s="7">
        <f>SUM(E42:E44)</f>
        <v>0</v>
      </c>
      <c r="F41" s="7">
        <f>SUM(F42:F44)</f>
        <v>0</v>
      </c>
    </row>
    <row r="42" spans="1:6">
      <c r="A42" s="22" t="s">
        <v>48</v>
      </c>
      <c r="B42" s="7">
        <v>0</v>
      </c>
      <c r="C42" s="7">
        <v>0</v>
      </c>
      <c r="D42" s="21" t="s">
        <v>47</v>
      </c>
      <c r="E42" s="7">
        <v>0</v>
      </c>
      <c r="F42" s="7">
        <v>0</v>
      </c>
    </row>
    <row r="43" spans="1:6">
      <c r="A43" s="22" t="s">
        <v>46</v>
      </c>
      <c r="B43" s="7">
        <v>0</v>
      </c>
      <c r="C43" s="7">
        <v>0</v>
      </c>
      <c r="D43" s="21" t="s">
        <v>45</v>
      </c>
      <c r="E43" s="7">
        <v>0</v>
      </c>
      <c r="F43" s="7">
        <v>0</v>
      </c>
    </row>
    <row r="44" spans="1:6">
      <c r="A44" s="22" t="s">
        <v>44</v>
      </c>
      <c r="B44" s="7">
        <v>0</v>
      </c>
      <c r="C44" s="7">
        <v>0</v>
      </c>
      <c r="D44" s="21" t="s">
        <v>43</v>
      </c>
      <c r="E44" s="7">
        <v>0</v>
      </c>
      <c r="F44" s="7">
        <v>0</v>
      </c>
    </row>
    <row r="45" spans="1:6">
      <c r="A45" s="5"/>
      <c r="B45" s="5"/>
      <c r="C45" s="5"/>
      <c r="D45" s="5"/>
      <c r="E45" s="5"/>
      <c r="F45" s="5"/>
    </row>
    <row r="46" spans="1:6">
      <c r="A46" s="14" t="s">
        <v>42</v>
      </c>
      <c r="B46" s="3">
        <f>B8+B16+B24+B30+B37+B40</f>
        <v>2978677.7699999996</v>
      </c>
      <c r="C46" s="3">
        <f>C8+C16+C24+C30+C37+C40</f>
        <v>11779054.720000001</v>
      </c>
      <c r="D46" s="4" t="s">
        <v>41</v>
      </c>
      <c r="E46" s="3">
        <f>E8+E18+E22+E25+E26+E30+E37+E41</f>
        <v>0.52</v>
      </c>
      <c r="F46" s="3">
        <f>F8+F18+F22+F25+F26+F30+F37+F41</f>
        <v>1355692.56</v>
      </c>
    </row>
    <row r="47" spans="1:6">
      <c r="A47" s="5"/>
      <c r="B47" s="5"/>
      <c r="C47" s="5"/>
      <c r="D47" s="5"/>
      <c r="E47" s="5"/>
      <c r="F47" s="5"/>
    </row>
    <row r="48" spans="1:6">
      <c r="A48" s="20" t="s">
        <v>40</v>
      </c>
      <c r="B48" s="5"/>
      <c r="C48" s="5"/>
      <c r="D48" s="4" t="s">
        <v>39</v>
      </c>
      <c r="E48" s="5"/>
      <c r="F48" s="5"/>
    </row>
    <row r="49" spans="1:6">
      <c r="A49" s="17" t="s">
        <v>38</v>
      </c>
      <c r="B49" s="7">
        <v>0</v>
      </c>
      <c r="C49" s="7">
        <v>0</v>
      </c>
      <c r="D49" s="8" t="s">
        <v>37</v>
      </c>
      <c r="E49" s="7">
        <v>0</v>
      </c>
      <c r="F49" s="7">
        <v>0</v>
      </c>
    </row>
    <row r="50" spans="1:6">
      <c r="A50" s="17" t="s">
        <v>36</v>
      </c>
      <c r="B50" s="12">
        <v>2655105.91</v>
      </c>
      <c r="C50" s="12">
        <v>57700</v>
      </c>
      <c r="D50" s="8" t="s">
        <v>35</v>
      </c>
      <c r="E50" s="7">
        <v>0</v>
      </c>
      <c r="F50" s="7">
        <v>0</v>
      </c>
    </row>
    <row r="51" spans="1:6">
      <c r="A51" s="17" t="s">
        <v>34</v>
      </c>
      <c r="B51" s="7">
        <v>0</v>
      </c>
      <c r="C51" s="7">
        <v>0</v>
      </c>
      <c r="D51" s="8" t="s">
        <v>33</v>
      </c>
      <c r="E51" s="7">
        <v>0</v>
      </c>
      <c r="F51" s="7">
        <v>0</v>
      </c>
    </row>
    <row r="52" spans="1:6">
      <c r="A52" s="17" t="s">
        <v>32</v>
      </c>
      <c r="B52" s="12">
        <v>644912</v>
      </c>
      <c r="C52" s="12">
        <v>3968074</v>
      </c>
      <c r="D52" s="8" t="s">
        <v>31</v>
      </c>
      <c r="E52" s="7">
        <v>0</v>
      </c>
      <c r="F52" s="7">
        <v>0</v>
      </c>
    </row>
    <row r="53" spans="1:6">
      <c r="A53" s="17" t="s">
        <v>30</v>
      </c>
      <c r="B53" s="7">
        <v>0</v>
      </c>
      <c r="C53" s="7">
        <v>0</v>
      </c>
      <c r="D53" s="8" t="s">
        <v>29</v>
      </c>
      <c r="E53" s="7">
        <v>0</v>
      </c>
      <c r="F53" s="7">
        <v>0</v>
      </c>
    </row>
    <row r="54" spans="1:6">
      <c r="A54" s="17" t="s">
        <v>28</v>
      </c>
      <c r="B54" s="12">
        <v>-644912</v>
      </c>
      <c r="C54" s="12">
        <v>-2811091.48</v>
      </c>
      <c r="D54" s="19" t="s">
        <v>27</v>
      </c>
      <c r="E54" s="7">
        <v>0</v>
      </c>
      <c r="F54" s="7">
        <v>0</v>
      </c>
    </row>
    <row r="55" spans="1:6">
      <c r="A55" s="17" t="s">
        <v>26</v>
      </c>
      <c r="B55" s="12">
        <v>1700000</v>
      </c>
      <c r="C55" s="12">
        <v>1700018.29</v>
      </c>
      <c r="D55" s="5"/>
      <c r="E55" s="5"/>
      <c r="F55" s="5"/>
    </row>
    <row r="56" spans="1:6">
      <c r="A56" s="17" t="s">
        <v>25</v>
      </c>
      <c r="B56" s="12">
        <v>-93196.63</v>
      </c>
      <c r="C56" s="7">
        <v>0</v>
      </c>
      <c r="D56" s="4" t="s">
        <v>24</v>
      </c>
      <c r="E56" s="18">
        <f>SUM(E49:E54)</f>
        <v>0</v>
      </c>
      <c r="F56" s="18">
        <f>SUM(F49:F54)</f>
        <v>0</v>
      </c>
    </row>
    <row r="57" spans="1:6">
      <c r="A57" s="17" t="s">
        <v>23</v>
      </c>
      <c r="B57" s="7">
        <v>0</v>
      </c>
      <c r="C57" s="7">
        <v>0</v>
      </c>
      <c r="D57" s="5"/>
      <c r="E57" s="5"/>
      <c r="F57" s="5"/>
    </row>
    <row r="58" spans="1:6">
      <c r="A58" s="5"/>
      <c r="B58" s="5"/>
      <c r="C58" s="5"/>
      <c r="D58" s="4" t="s">
        <v>22</v>
      </c>
      <c r="E58" s="3">
        <f>E46+E56</f>
        <v>0.52</v>
      </c>
      <c r="F58" s="3">
        <f>F46+F56</f>
        <v>1355692.56</v>
      </c>
    </row>
    <row r="59" spans="1:6">
      <c r="A59" s="14" t="s">
        <v>21</v>
      </c>
      <c r="B59" s="3">
        <f>SUM(B49:B57)</f>
        <v>4261909.28</v>
      </c>
      <c r="C59" s="3">
        <f>SUM(C49:C57)</f>
        <v>2914700.81</v>
      </c>
      <c r="D59" s="5"/>
      <c r="E59" s="5"/>
      <c r="F59" s="5"/>
    </row>
    <row r="60" spans="1:6">
      <c r="A60" s="5"/>
      <c r="B60" s="5"/>
      <c r="C60" s="5"/>
      <c r="D60" s="16" t="s">
        <v>20</v>
      </c>
      <c r="E60" s="15"/>
      <c r="F60" s="15"/>
    </row>
    <row r="61" spans="1:6">
      <c r="A61" s="14" t="s">
        <v>19</v>
      </c>
      <c r="B61" s="3">
        <f>SUM(B46+B59)</f>
        <v>7240587.0499999998</v>
      </c>
      <c r="C61" s="3">
        <f>SUM(C46+C59)</f>
        <v>14693755.530000001</v>
      </c>
      <c r="D61" s="5"/>
      <c r="E61" s="5"/>
      <c r="F61" s="5"/>
    </row>
    <row r="62" spans="1:6">
      <c r="A62" s="5"/>
      <c r="B62" s="5"/>
      <c r="C62" s="5"/>
      <c r="D62" s="10" t="s">
        <v>18</v>
      </c>
      <c r="E62" s="12">
        <f>SUM(E63:E65)</f>
        <v>233768156.81</v>
      </c>
      <c r="F62" s="12">
        <f>SUM(F63:F65)</f>
        <v>233768156.81</v>
      </c>
    </row>
    <row r="63" spans="1:6">
      <c r="A63" s="5"/>
      <c r="B63" s="5"/>
      <c r="C63" s="5"/>
      <c r="D63" s="11" t="s">
        <v>17</v>
      </c>
      <c r="E63" s="12">
        <v>233768156.81</v>
      </c>
      <c r="F63" s="12">
        <v>233768156.81</v>
      </c>
    </row>
    <row r="64" spans="1:6">
      <c r="A64" s="5"/>
      <c r="B64" s="5"/>
      <c r="C64" s="5"/>
      <c r="D64" s="13" t="s">
        <v>16</v>
      </c>
      <c r="E64" s="9">
        <v>0</v>
      </c>
      <c r="F64" s="9">
        <v>0</v>
      </c>
    </row>
    <row r="65" spans="1:6">
      <c r="A65" s="5"/>
      <c r="B65" s="5"/>
      <c r="C65" s="5"/>
      <c r="D65" s="11" t="s">
        <v>15</v>
      </c>
      <c r="E65" s="9">
        <v>0</v>
      </c>
      <c r="F65" s="9">
        <v>0</v>
      </c>
    </row>
    <row r="66" spans="1:6">
      <c r="A66" s="5"/>
      <c r="B66" s="5"/>
      <c r="C66" s="5"/>
      <c r="D66" s="5"/>
      <c r="E66" s="5"/>
      <c r="F66" s="5"/>
    </row>
    <row r="67" spans="1:6">
      <c r="A67" s="5"/>
      <c r="B67" s="5"/>
      <c r="C67" s="5"/>
      <c r="D67" s="10" t="s">
        <v>14</v>
      </c>
      <c r="E67" s="12">
        <f>SUM(E68:E72)</f>
        <v>-226527570.28</v>
      </c>
      <c r="F67" s="12">
        <f>SUM(F68:F72)</f>
        <v>-220430093.84</v>
      </c>
    </row>
    <row r="68" spans="1:6">
      <c r="A68" s="6"/>
      <c r="B68" s="5"/>
      <c r="C68" s="5"/>
      <c r="D68" s="11" t="s">
        <v>13</v>
      </c>
      <c r="E68" s="12">
        <v>-6286774.9599999972</v>
      </c>
      <c r="F68" s="12">
        <v>-6081258.7799999993</v>
      </c>
    </row>
    <row r="69" spans="1:6">
      <c r="A69" s="6"/>
      <c r="B69" s="5"/>
      <c r="C69" s="5"/>
      <c r="D69" s="11" t="s">
        <v>12</v>
      </c>
      <c r="E69" s="12">
        <v>-219512157.13</v>
      </c>
      <c r="F69" s="12">
        <v>-214348835.06</v>
      </c>
    </row>
    <row r="70" spans="1:6">
      <c r="A70" s="6"/>
      <c r="B70" s="5"/>
      <c r="C70" s="5"/>
      <c r="D70" s="11" t="s">
        <v>11</v>
      </c>
      <c r="E70" s="9">
        <v>0</v>
      </c>
      <c r="F70" s="9">
        <v>0</v>
      </c>
    </row>
    <row r="71" spans="1:6">
      <c r="A71" s="6"/>
      <c r="B71" s="5"/>
      <c r="C71" s="5"/>
      <c r="D71" s="11" t="s">
        <v>10</v>
      </c>
      <c r="E71" s="9">
        <v>0</v>
      </c>
      <c r="F71" s="9">
        <v>0</v>
      </c>
    </row>
    <row r="72" spans="1:6">
      <c r="A72" s="6"/>
      <c r="B72" s="5"/>
      <c r="C72" s="5"/>
      <c r="D72" s="11" t="s">
        <v>9</v>
      </c>
      <c r="E72" s="9">
        <v>-728638.19</v>
      </c>
      <c r="F72" s="9">
        <v>0</v>
      </c>
    </row>
    <row r="73" spans="1:6">
      <c r="A73" s="6"/>
      <c r="B73" s="5"/>
      <c r="C73" s="5"/>
      <c r="D73" s="5"/>
      <c r="E73" s="5"/>
      <c r="F73" s="5"/>
    </row>
    <row r="74" spans="1:6">
      <c r="A74" s="6"/>
      <c r="B74" s="5"/>
      <c r="C74" s="5"/>
      <c r="D74" s="10" t="s">
        <v>8</v>
      </c>
      <c r="E74" s="9">
        <f>E75+E76</f>
        <v>0</v>
      </c>
      <c r="F74" s="9">
        <f>F75+F76</f>
        <v>0</v>
      </c>
    </row>
    <row r="75" spans="1:6">
      <c r="A75" s="6"/>
      <c r="B75" s="5"/>
      <c r="C75" s="5"/>
      <c r="D75" s="8" t="s">
        <v>7</v>
      </c>
      <c r="E75" s="7">
        <v>0</v>
      </c>
      <c r="F75" s="7">
        <v>0</v>
      </c>
    </row>
    <row r="76" spans="1:6">
      <c r="A76" s="6"/>
      <c r="B76" s="5"/>
      <c r="C76" s="5"/>
      <c r="D76" s="8" t="s">
        <v>6</v>
      </c>
      <c r="E76" s="7">
        <v>0</v>
      </c>
      <c r="F76" s="7">
        <v>0</v>
      </c>
    </row>
    <row r="77" spans="1:6">
      <c r="A77" s="6"/>
      <c r="B77" s="5"/>
      <c r="C77" s="5"/>
      <c r="D77" s="5"/>
      <c r="E77" s="5"/>
      <c r="F77" s="5"/>
    </row>
    <row r="78" spans="1:6">
      <c r="A78" s="6"/>
      <c r="B78" s="5"/>
      <c r="C78" s="5"/>
      <c r="D78" s="4" t="s">
        <v>5</v>
      </c>
      <c r="E78" s="3">
        <f>E62+E67+E74</f>
        <v>7240586.5300000012</v>
      </c>
      <c r="F78" s="3">
        <f>F62+F67+F74</f>
        <v>13338062.969999999</v>
      </c>
    </row>
    <row r="79" spans="1:6">
      <c r="A79" s="6"/>
      <c r="B79" s="5"/>
      <c r="C79" s="5"/>
      <c r="D79" s="5"/>
      <c r="E79" s="5"/>
      <c r="F79" s="5"/>
    </row>
    <row r="80" spans="1:6">
      <c r="A80" s="6"/>
      <c r="B80" s="5"/>
      <c r="C80" s="5"/>
      <c r="D80" s="4" t="s">
        <v>4</v>
      </c>
      <c r="E80" s="3">
        <f>E58+E78</f>
        <v>7240587.0500000007</v>
      </c>
      <c r="F80" s="3">
        <f>F58+F78</f>
        <v>14693755.529999999</v>
      </c>
    </row>
    <row r="81" spans="1:4"/>
    <row r="82" spans="1:4"/>
    <row r="83" spans="1:4">
      <c r="A83" s="2" t="s">
        <v>3</v>
      </c>
      <c r="D83" s="2" t="s">
        <v>2</v>
      </c>
    </row>
    <row r="84" spans="1:4">
      <c r="A84" s="2" t="s">
        <v>1</v>
      </c>
      <c r="D84" s="2" t="s">
        <v>0</v>
      </c>
    </row>
    <row r="85" spans="1:4"/>
    <row r="86" spans="1:4"/>
    <row r="87" spans="1:4"/>
    <row r="88" spans="1:4"/>
    <row r="89" spans="1:4"/>
    <row r="90" spans="1:4"/>
    <row r="91" spans="1:4"/>
    <row r="92" spans="1:4"/>
    <row r="93" spans="1:4"/>
    <row r="94" spans="1:4"/>
    <row r="95" spans="1:4"/>
    <row r="96" spans="1:4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9:F80 E46:F46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ageMargins left="0.70866141732283472" right="0.70866141732283472" top="0.74803149606299213" bottom="0.74803149606299213" header="0.31496062992125984" footer="0.31496062992125984"/>
  <pageSetup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F-1</vt:lpstr>
      <vt:lpstr>ACTIVO</vt:lpstr>
      <vt:lpstr>ACTIVO_CIRCULANTE</vt:lpstr>
      <vt:lpstr>'F-1'!Área_de_impresión</vt:lpstr>
      <vt:lpstr>ENTE_PUBLICO_F01</vt:lpstr>
      <vt:lpstr>PERIODO_INFORME_F01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2019-01-10T16:45:25Z</dcterms:created>
  <dcterms:modified xsi:type="dcterms:W3CDTF">2019-01-10T16:46:34Z</dcterms:modified>
</cp:coreProperties>
</file>