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MPAS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1" l="1"/>
  <c r="I96" i="1"/>
  <c r="I75" i="1"/>
  <c r="I74" i="1"/>
  <c r="I70" i="1"/>
  <c r="I66" i="1"/>
  <c r="I64" i="1"/>
  <c r="I58" i="1"/>
  <c r="I57" i="1"/>
  <c r="I44" i="1"/>
  <c r="I43" i="1"/>
  <c r="I40" i="1"/>
  <c r="I39" i="1"/>
  <c r="I33" i="1"/>
  <c r="I116" i="1" s="1"/>
</calcChain>
</file>

<file path=xl/sharedStrings.xml><?xml version="1.0" encoding="utf-8"?>
<sst xmlns="http://schemas.openxmlformats.org/spreadsheetml/2006/main" count="770" uniqueCount="314">
  <si>
    <t>CUENTA PÚBLICA 2020 
FIDEICOMISO DEL PROGRAMA DE REFORESTACION Y PROTECCION A ZONAS REFORESTADAS &lt;&lt;FIFORES&gt;&gt;
MONTOS PAGADOS POR AYUDAS Y SUBSIDIOS</t>
  </si>
  <si>
    <t>Del 01 de enero al 31 de diciembre de 2020</t>
  </si>
  <si>
    <t>Concepto</t>
  </si>
  <si>
    <t xml:space="preserve">Ayuda a 
</t>
  </si>
  <si>
    <t xml:space="preserve">Subsidio
</t>
  </si>
  <si>
    <t>Sector (económico o social)</t>
  </si>
  <si>
    <t>Beneficiario</t>
  </si>
  <si>
    <t>CURP</t>
  </si>
  <si>
    <t>RFC</t>
  </si>
  <si>
    <t>IMPORTE</t>
  </si>
  <si>
    <t>4310 Subsidio a la producción</t>
  </si>
  <si>
    <t>NA</t>
  </si>
  <si>
    <t>X</t>
  </si>
  <si>
    <t>Económico</t>
  </si>
  <si>
    <t>Ana Diaz de León Herrera</t>
  </si>
  <si>
    <t>DIHA300927MGTZRN05</t>
  </si>
  <si>
    <t>DIHA300927IC0</t>
  </si>
  <si>
    <t>Carlos Quintero MartÍnez</t>
  </si>
  <si>
    <t>QUMC710714HGTNRR02</t>
  </si>
  <si>
    <t>QUMC7107148L2</t>
  </si>
  <si>
    <t>Claudia Isabel Obregón Pérez</t>
  </si>
  <si>
    <t>OEPC670406MDFBRL06</t>
  </si>
  <si>
    <t>OEPC670406ERO</t>
  </si>
  <si>
    <t>Fructuoso Herrera Mendoza</t>
  </si>
  <si>
    <t>HEMF771004HGTRNR08</t>
  </si>
  <si>
    <t>HEMF7710049A9</t>
  </si>
  <si>
    <t xml:space="preserve">J. Matilde García Rodríguez </t>
  </si>
  <si>
    <t>GARM560314HGTRDT07</t>
  </si>
  <si>
    <t>GARJS60314D71</t>
  </si>
  <si>
    <t>Ma Cristina de Luz Obregón Péerez</t>
  </si>
  <si>
    <t>OEPC621017MGTBRR02</t>
  </si>
  <si>
    <t>OEPC621017N78</t>
  </si>
  <si>
    <t>Pablo Aranda Barraza</t>
  </si>
  <si>
    <t>AABP580629HTRRB00</t>
  </si>
  <si>
    <t>AABP580629MI0</t>
  </si>
  <si>
    <t>Roberto Rojas Isaac</t>
  </si>
  <si>
    <t>ROIR670513HGTJSB04</t>
  </si>
  <si>
    <t>ROIR670513867</t>
  </si>
  <si>
    <t>Ma de la Luz Balleza Balleza</t>
  </si>
  <si>
    <t>BABL690329MGTLLZ01</t>
  </si>
  <si>
    <t>BABL6903297S6</t>
  </si>
  <si>
    <t>Antonio Obregon Perez</t>
  </si>
  <si>
    <t>OEPA610919HDFBRN06</t>
  </si>
  <si>
    <t>OEPA6109198T2</t>
  </si>
  <si>
    <t>Carlos Rodrigez Carranza</t>
  </si>
  <si>
    <t>ROCC780512HGTDRR05</t>
  </si>
  <si>
    <t>ROCC7806129H2</t>
  </si>
  <si>
    <t>Ma. Felipa Carranza Martínez</t>
  </si>
  <si>
    <t>CAMF441203MGTRRL05</t>
  </si>
  <si>
    <t>CAMF441203RFA</t>
  </si>
  <si>
    <t>Jose Ascencion Sosa Bustamante</t>
  </si>
  <si>
    <t>SOBA780225HGTSSS02</t>
  </si>
  <si>
    <t>SOBA780225Q66</t>
  </si>
  <si>
    <t>Ma. Encarnacion Garcia Rodriguez</t>
  </si>
  <si>
    <t>GARE590406MGTRDN00</t>
  </si>
  <si>
    <t>GARE590406GIA</t>
  </si>
  <si>
    <t xml:space="preserve"> Jose de Jesus Magaña Canchola</t>
  </si>
  <si>
    <t>MACJ521206HGTGNS06</t>
  </si>
  <si>
    <t>MACJ521206NM1</t>
  </si>
  <si>
    <t>Leonardo Orozco Jaime</t>
  </si>
  <si>
    <t>OOJL651106HGTRMN05</t>
  </si>
  <si>
    <t>OOJL651106Q76</t>
  </si>
  <si>
    <t>Jose de Jesus de Leon Sosa Lopez</t>
  </si>
  <si>
    <t>SOLJ450630HGTSPS01</t>
  </si>
  <si>
    <t>SOLJ450630554</t>
  </si>
  <si>
    <t>Miguel Morales Rosas</t>
  </si>
  <si>
    <t>MORM601030HGTRSG03</t>
  </si>
  <si>
    <t>MORM601030D11</t>
  </si>
  <si>
    <t>Ma. De Jesus Saldaña Gutierrez</t>
  </si>
  <si>
    <t>SAGJ480105MGTLTS01</t>
  </si>
  <si>
    <t>SAGJ480105</t>
  </si>
  <si>
    <t>Margarita Cano Ortiz</t>
  </si>
  <si>
    <t>CAOM420620MGTNRR07</t>
  </si>
  <si>
    <t>CAOM420620</t>
  </si>
  <si>
    <t>Nicolas Gutierrez Figueroa</t>
  </si>
  <si>
    <t>GUFN420910HGTTGC01</t>
  </si>
  <si>
    <t>GUFN420910</t>
  </si>
  <si>
    <t>Mariano Frausto Alatorre</t>
  </si>
  <si>
    <t>FAAM640726HGTRLR07</t>
  </si>
  <si>
    <t>AAM640726</t>
  </si>
  <si>
    <t>Jose Guadalupe Magaña Canchola</t>
  </si>
  <si>
    <t>MACG740902HGTGND06</t>
  </si>
  <si>
    <t>MACG740902DN6</t>
  </si>
  <si>
    <t>Jose Vargas Magaña</t>
  </si>
  <si>
    <t>VAMJ630220HGTRGS03</t>
  </si>
  <si>
    <t>VAMJ630220SU4</t>
  </si>
  <si>
    <t>Heriberto Morales Sierra</t>
  </si>
  <si>
    <t>MOSH820523HGTRRR06</t>
  </si>
  <si>
    <t>MOSH820523LF1</t>
  </si>
  <si>
    <t>Jose Ventura Castañeda</t>
  </si>
  <si>
    <t>VECJ460927HGTNSS07</t>
  </si>
  <si>
    <t>VECJ460927M66</t>
  </si>
  <si>
    <t xml:space="preserve">J. Matilde Garcia Rodriguez </t>
  </si>
  <si>
    <t>GARJ560314D71</t>
  </si>
  <si>
    <t>Antonio Tapia Quintanilla</t>
  </si>
  <si>
    <t>TAQA790916HGTPNN01</t>
  </si>
  <si>
    <t>TAQA790916CH4</t>
  </si>
  <si>
    <t>Francisco Tapia Quintanilla</t>
  </si>
  <si>
    <t>TAQF620821HGTPNR02</t>
  </si>
  <si>
    <t>TAQF620821IB1</t>
  </si>
  <si>
    <t>Raul Tapia Quintanilla</t>
  </si>
  <si>
    <t>TAQR850216HGTPNL02</t>
  </si>
  <si>
    <t>TAQR850216JP4</t>
  </si>
  <si>
    <t>Serafin Tapia Quintanilla</t>
  </si>
  <si>
    <t>TAQS650324HGTPNR01</t>
  </si>
  <si>
    <t>TAQS6503247L0</t>
  </si>
  <si>
    <t>Rosa Maria Romero Aguilera</t>
  </si>
  <si>
    <t>ROAR700821MGTMGS07</t>
  </si>
  <si>
    <t>ROAR700821NR0</t>
  </si>
  <si>
    <t>José Luz Carrenco Roque</t>
  </si>
  <si>
    <t>CARL660323HGTRQZ05</t>
  </si>
  <si>
    <t>CARL6603235Z0</t>
  </si>
  <si>
    <t>Juan Manuel Conde Conde</t>
  </si>
  <si>
    <t>COCJ740720HGTNNN01</t>
  </si>
  <si>
    <t>COCJ740720N31</t>
  </si>
  <si>
    <t>Adrian Domínguez Diaz de León</t>
  </si>
  <si>
    <t>DODA790314HGTMZD08</t>
  </si>
  <si>
    <t>DODA790314N10</t>
  </si>
  <si>
    <t>Claudio Maturino</t>
  </si>
  <si>
    <t>CAXM580226HGTLXT01</t>
  </si>
  <si>
    <t>CAMA580226MS5</t>
  </si>
  <si>
    <t>Hugo Fernando Tores García</t>
  </si>
  <si>
    <t>TOGH820531HGTRRG04</t>
  </si>
  <si>
    <t>TOGH820531</t>
  </si>
  <si>
    <t>José del Carmen González Castillo</t>
  </si>
  <si>
    <t>GOCC581114HGTNTR05</t>
  </si>
  <si>
    <t>GOCC5811142A6</t>
  </si>
  <si>
    <t>José Pacual Rangel Muñoz</t>
  </si>
  <si>
    <t>RAMP510517HGTNXS15</t>
  </si>
  <si>
    <t>RAMP510517</t>
  </si>
  <si>
    <t>Juana Elias Corona</t>
  </si>
  <si>
    <t>EICJ570926MGTLRN07</t>
  </si>
  <si>
    <t>EICJ570926D84</t>
  </si>
  <si>
    <t>Sandra Cristina Rojas González</t>
  </si>
  <si>
    <t>ROGS831130MGTJNN02</t>
  </si>
  <si>
    <t>ROGS831130CB8</t>
  </si>
  <si>
    <t>Yolanda Arechar Martínez</t>
  </si>
  <si>
    <t>AEMY630807MGTRRL08</t>
  </si>
  <si>
    <t>AEMY630807869</t>
  </si>
  <si>
    <t>Pablo Rocha Chávez</t>
  </si>
  <si>
    <t>ROCP480628HGTCHB02</t>
  </si>
  <si>
    <t>ROCP480628NQ7</t>
  </si>
  <si>
    <t>Sandra Cristina Rojas Gonzalez</t>
  </si>
  <si>
    <t>Ana Diaz De Leon Herrera</t>
  </si>
  <si>
    <t>Antonio Garcia Garcia</t>
  </si>
  <si>
    <t>GAGA750305HGTRRN06</t>
  </si>
  <si>
    <t>GAGA7503059L0</t>
  </si>
  <si>
    <t>Bernardino Rodriguez Cuevas</t>
  </si>
  <si>
    <t>ROCB690711HGTDVR02</t>
  </si>
  <si>
    <t>ROCB690711FH4</t>
  </si>
  <si>
    <t>Celina Cervantes Quezada</t>
  </si>
  <si>
    <t>CEQC550204MGTRZL06</t>
  </si>
  <si>
    <t>CEQC5502044E8</t>
  </si>
  <si>
    <t>Fortino Mendez Hernandez</t>
  </si>
  <si>
    <t>MEHF540812HGTNRR02</t>
  </si>
  <si>
    <t>MEHF540812197</t>
  </si>
  <si>
    <t>Francisco Javier Mendez Hernandez</t>
  </si>
  <si>
    <t>MEHF621203HGTNRR09</t>
  </si>
  <si>
    <t>MEHF621203NC5</t>
  </si>
  <si>
    <t>Hilario Gonzalez Varela</t>
  </si>
  <si>
    <t>GOVH650114HGTNRL06</t>
  </si>
  <si>
    <t>GOVH650114F62</t>
  </si>
  <si>
    <t>Honorio Perez Rangel</t>
  </si>
  <si>
    <t>PERH590330HGTRNN02</t>
  </si>
  <si>
    <t>PERH590330B77</t>
  </si>
  <si>
    <t>J. Samuel Rivera Ortega</t>
  </si>
  <si>
    <t>RIOS370820HGTVRM08</t>
  </si>
  <si>
    <t>RIOS370820JN8</t>
  </si>
  <si>
    <t>Maria Luz Hernandez Solis</t>
  </si>
  <si>
    <t>HESL550713MGTRLZ08</t>
  </si>
  <si>
    <t>HESL550713GA3</t>
  </si>
  <si>
    <t>Industrial Santa Fe</t>
  </si>
  <si>
    <t>ISF6204055P6</t>
  </si>
  <si>
    <t>Oscar Arnulfo Gamba Labastida</t>
  </si>
  <si>
    <t>GALO730828HSPMBS08</t>
  </si>
  <si>
    <t>GALO730828GQ1</t>
  </si>
  <si>
    <t>Pedro Alberto Klaus Gaona Cano</t>
  </si>
  <si>
    <t>GACP841017HQTNND00</t>
  </si>
  <si>
    <t>GACP841017447</t>
  </si>
  <si>
    <t>Ramon Mejia Barrientos</t>
  </si>
  <si>
    <t>MEBR650723HGTJRM06</t>
  </si>
  <si>
    <t>MEBR650723NU0</t>
  </si>
  <si>
    <t>Rogelio Estrada Romero</t>
  </si>
  <si>
    <t>EARR730823HGTSMG09</t>
  </si>
  <si>
    <t>EARR7308239Z9</t>
  </si>
  <si>
    <t>Secretaria de la Defensa Nacional</t>
  </si>
  <si>
    <t>SDN8501014D2</t>
  </si>
  <si>
    <t>Salvador Torres Cabrera</t>
  </si>
  <si>
    <t>TOCS581012HGTRBL09</t>
  </si>
  <si>
    <t>TOCS581012QD5</t>
  </si>
  <si>
    <t>Maria Guadalupe Quintanilla Aglera</t>
  </si>
  <si>
    <t>QUAG701012MGTNGD03</t>
  </si>
  <si>
    <t>QUAG701012</t>
  </si>
  <si>
    <t>Teodoro Fuentes Godinez</t>
  </si>
  <si>
    <t>FUGT621109HGTNDD09</t>
  </si>
  <si>
    <t>FUGT621109IS2</t>
  </si>
  <si>
    <t>Maria Cristina Cervantes Perez</t>
  </si>
  <si>
    <t>CEPC691028MGTRRR02</t>
  </si>
  <si>
    <t>CEPC691029KA1</t>
  </si>
  <si>
    <t>Hilario Ramirez Lopez</t>
  </si>
  <si>
    <t>RALH680505HGTMPL02</t>
  </si>
  <si>
    <t>RALH680505KGA</t>
  </si>
  <si>
    <t>Ruben Martinez Hernandez</t>
  </si>
  <si>
    <t>MAHR490915HGTRRB02</t>
  </si>
  <si>
    <t>MAHR490915TZA</t>
  </si>
  <si>
    <t>J. Jesus Aguilera Hernandez</t>
  </si>
  <si>
    <t>AUHJ390101HGTGRS18</t>
  </si>
  <si>
    <t>AUHJ390101789</t>
  </si>
  <si>
    <t>Jorge Hernández Baeza</t>
  </si>
  <si>
    <t>HEBJ381011HGTRZR02</t>
  </si>
  <si>
    <t>HEBJ381011J99</t>
  </si>
  <si>
    <t>José Rubalcava González</t>
  </si>
  <si>
    <t>RUGJ390426HGTBNS09</t>
  </si>
  <si>
    <t>RUGJ390426RD6</t>
  </si>
  <si>
    <t>Esperanza Ortega Lòpez</t>
  </si>
  <si>
    <t>OELE540714MGTRPS02</t>
  </si>
  <si>
    <t>OELE540714E85</t>
  </si>
  <si>
    <t>Tomas Espinosa Gomez</t>
  </si>
  <si>
    <t>EIGT671221HGTSMM01</t>
  </si>
  <si>
    <t>EIGT671221IK0</t>
  </si>
  <si>
    <t>Mario Alberto Gonzalez Lopez</t>
  </si>
  <si>
    <t>GOLM630526HGTNPR08</t>
  </si>
  <si>
    <t>GOLM630526GD2</t>
  </si>
  <si>
    <t>Ma. Elena Cardona Alcacio</t>
  </si>
  <si>
    <t>CAAE690213MGTRLL09</t>
  </si>
  <si>
    <t>CAAE690213KS4</t>
  </si>
  <si>
    <t>Ismael Acevedo Vega</t>
  </si>
  <si>
    <t>AEVI770412HGTCGS00</t>
  </si>
  <si>
    <t>AEVI770412FT9</t>
  </si>
  <si>
    <t>Romualdo Sanchez Herrera</t>
  </si>
  <si>
    <t>SAHR750213HGTNRM03</t>
  </si>
  <si>
    <t>SAHR750213FG4</t>
  </si>
  <si>
    <t>José Vargas Magaña</t>
  </si>
  <si>
    <t>Ma. Jesús Saldaña Gutiérrez</t>
  </si>
  <si>
    <t>SAGJ480105QW8</t>
  </si>
  <si>
    <t>Lino Ignacio Bravo Rosas</t>
  </si>
  <si>
    <t>BARL780923HGTRSN08</t>
  </si>
  <si>
    <t>BARL7809232F3</t>
  </si>
  <si>
    <t>Rosalba Bravo Rosas</t>
  </si>
  <si>
    <t>BARR740924MGTRSS08</t>
  </si>
  <si>
    <t>BARR7409247F1</t>
  </si>
  <si>
    <t>Sergio Bravo Rosas</t>
  </si>
  <si>
    <t>BARS700317HGTRSR07</t>
  </si>
  <si>
    <t>BARS7003177M5</t>
  </si>
  <si>
    <t>Isidro Villanueva Vargas</t>
  </si>
  <si>
    <t>VIVI490515HGTLRS01</t>
  </si>
  <si>
    <t>VIVI49051581A</t>
  </si>
  <si>
    <t>José Humberto de la Paz Chávez</t>
  </si>
  <si>
    <t>PACH910306HGTZHM07</t>
  </si>
  <si>
    <t>PACH910306FN8</t>
  </si>
  <si>
    <t>Porfirio González Hernández</t>
  </si>
  <si>
    <t>GOHP450226HGTNRR09</t>
  </si>
  <si>
    <t>GOHP450226</t>
  </si>
  <si>
    <t>Isidro Chavez Palomino</t>
  </si>
  <si>
    <t>CAPI761128HGTHLS03</t>
  </si>
  <si>
    <t>CAPI7611289E5</t>
  </si>
  <si>
    <t>Martin Vega</t>
  </si>
  <si>
    <t>VEXM491028HGTGXR07</t>
  </si>
  <si>
    <t>VEJX491028P74</t>
  </si>
  <si>
    <t>J. Refugio Rivera Valdez</t>
  </si>
  <si>
    <t>RIVR460630HGTVLF01</t>
  </si>
  <si>
    <t>RIVR4606309Q2</t>
  </si>
  <si>
    <t>Antonia Soto Vargas</t>
  </si>
  <si>
    <t>SOVA410701MGTTRN07</t>
  </si>
  <si>
    <t>SOVA410701T27</t>
  </si>
  <si>
    <t>Rolando Piña Hernández</t>
  </si>
  <si>
    <t>PIHR780915HGTXRL05</t>
  </si>
  <si>
    <t>PIHR7809153B7</t>
  </si>
  <si>
    <t>Joaquin Servin Tinajero</t>
  </si>
  <si>
    <t>SETJ750514HGTRNQ00</t>
  </si>
  <si>
    <t>SETJ750514ER3</t>
  </si>
  <si>
    <t>Amalia Morales Juarez</t>
  </si>
  <si>
    <t>MOJA561013MMNRRM02</t>
  </si>
  <si>
    <t>MOJA5610132A7</t>
  </si>
  <si>
    <t>Gustavo Osornio Serrano</t>
  </si>
  <si>
    <t>OOSG770307HGTSRS04</t>
  </si>
  <si>
    <t>OOSG770307LX8</t>
  </si>
  <si>
    <t>M. Ysabel Alicia Acevedo Caballero</t>
  </si>
  <si>
    <t>AECY611029MGTCBS06</t>
  </si>
  <si>
    <t>AECM611029UD7</t>
  </si>
  <si>
    <t>Elvira Medrano Martínez</t>
  </si>
  <si>
    <t>MEME560831MGTDRL01</t>
  </si>
  <si>
    <t>MEME560831DR9</t>
  </si>
  <si>
    <t>Miguel Martín Reséndiz Méndez</t>
  </si>
  <si>
    <t>REMM660618HDFSNG04</t>
  </si>
  <si>
    <t>REMM660618IL0</t>
  </si>
  <si>
    <t>Ma. Adelina Martínez Valencia</t>
  </si>
  <si>
    <t>MAVA681012MGTRLD03</t>
  </si>
  <si>
    <t>MAVA6810124M4</t>
  </si>
  <si>
    <t>Bartolome Vázquez Galván</t>
  </si>
  <si>
    <t>VAGB350806HGTZLR08</t>
  </si>
  <si>
    <t>VAGB350806GF6</t>
  </si>
  <si>
    <t>José Pascual Rangel Muñoz</t>
  </si>
  <si>
    <t>Maturino Claudio</t>
  </si>
  <si>
    <t>María Luz Hernández Solís</t>
  </si>
  <si>
    <t>ANGEL MENDOZA GONZALEZ</t>
  </si>
  <si>
    <t>MEGA770708HGTNNN08</t>
  </si>
  <si>
    <t>MEGA770708370</t>
  </si>
  <si>
    <t>ROBERTO ROJAS ISAAC</t>
  </si>
  <si>
    <t>Gustavo Tapia Romero</t>
  </si>
  <si>
    <t>TARG940619HGTPMS04</t>
  </si>
  <si>
    <t>TARG940619LR0</t>
  </si>
  <si>
    <t>Nicolás Quintanilla Tapia</t>
  </si>
  <si>
    <t>QUTN750910HGTNPC07</t>
  </si>
  <si>
    <t>QUTN750910UT8</t>
  </si>
  <si>
    <t>Benigno Quintanilla Tapia</t>
  </si>
  <si>
    <t>QUTB730221HGTNPN08</t>
  </si>
  <si>
    <t>QUTB7302218E3</t>
  </si>
  <si>
    <t>TOTAL</t>
  </si>
  <si>
    <t>Bajo protesta de decir verdad declaramos que los Estados Financieros y sus Notas son razonablemente correctos y responsabilidad del emisor</t>
  </si>
  <si>
    <t>____________________________________________________________________________________</t>
  </si>
  <si>
    <t xml:space="preserve">C.P. Ma. Cristina Aguilar Valtierra   </t>
  </si>
  <si>
    <t xml:space="preserve">Directora Administrativa     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</si>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</sst>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7" fillId="0" borderId="0"/>
  </cellStyleXfs>
  <cellXfs count="73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4" fontId="6" fillId="0" borderId="6" xfId="2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left" vertical="center" wrapText="1"/>
    </xf>
    <xf numFmtId="43" fontId="6" fillId="0" borderId="6" xfId="1" applyFont="1" applyFill="1" applyBorder="1" applyAlignment="1">
      <alignment horizontal="center" vertical="center" wrapText="1"/>
    </xf>
    <xf numFmtId="1" fontId="7" fillId="0" borderId="7" xfId="2" applyNumberFormat="1" applyFont="1" applyFill="1" applyBorder="1" applyAlignment="1">
      <alignment vertical="center" wrapText="1"/>
    </xf>
    <xf numFmtId="1" fontId="7" fillId="0" borderId="8" xfId="2" applyNumberFormat="1" applyFont="1" applyFill="1" applyBorder="1" applyAlignment="1">
      <alignment vertical="center" wrapText="1"/>
    </xf>
    <xf numFmtId="1" fontId="7" fillId="0" borderId="8" xfId="2" applyNumberFormat="1" applyFont="1" applyFill="1" applyBorder="1" applyAlignment="1">
      <alignment horizontal="center" vertical="center" wrapText="1"/>
    </xf>
    <xf numFmtId="1" fontId="8" fillId="0" borderId="8" xfId="3" applyNumberFormat="1" applyFont="1" applyFill="1" applyBorder="1" applyAlignment="1">
      <alignment horizontal="left" vertical="center" wrapText="1"/>
    </xf>
    <xf numFmtId="1" fontId="3" fillId="0" borderId="8" xfId="0" applyNumberFormat="1" applyFont="1" applyFill="1" applyBorder="1" applyAlignment="1">
      <alignment vertical="center" wrapText="1"/>
    </xf>
    <xf numFmtId="164" fontId="4" fillId="0" borderId="9" xfId="1" applyNumberFormat="1" applyFont="1" applyFill="1" applyBorder="1" applyAlignment="1">
      <alignment vertical="center" wrapText="1"/>
    </xf>
    <xf numFmtId="1" fontId="7" fillId="0" borderId="10" xfId="2" applyNumberFormat="1" applyFont="1" applyFill="1" applyBorder="1" applyAlignment="1">
      <alignment vertical="center" wrapText="1"/>
    </xf>
    <xf numFmtId="1" fontId="7" fillId="0" borderId="10" xfId="2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left" vertical="center" wrapText="1"/>
    </xf>
    <xf numFmtId="1" fontId="4" fillId="0" borderId="10" xfId="2" applyNumberFormat="1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4" fontId="7" fillId="0" borderId="10" xfId="2" applyNumberFormat="1" applyFont="1" applyFill="1" applyBorder="1" applyAlignment="1">
      <alignment horizontal="center" vertical="center" wrapText="1"/>
    </xf>
    <xf numFmtId="49" fontId="8" fillId="0" borderId="10" xfId="3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1" fontId="7" fillId="0" borderId="12" xfId="2" applyNumberFormat="1" applyFont="1" applyFill="1" applyBorder="1" applyAlignment="1">
      <alignment vertical="center" wrapText="1"/>
    </xf>
    <xf numFmtId="0" fontId="7" fillId="0" borderId="12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64" fontId="8" fillId="0" borderId="11" xfId="1" applyNumberFormat="1" applyFont="1" applyFill="1" applyBorder="1" applyAlignment="1">
      <alignment vertical="center" wrapText="1"/>
    </xf>
    <xf numFmtId="164" fontId="3" fillId="0" borderId="11" xfId="1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164" fontId="3" fillId="0" borderId="11" xfId="1" applyNumberFormat="1" applyFont="1" applyFill="1" applyBorder="1"/>
    <xf numFmtId="0" fontId="3" fillId="0" borderId="13" xfId="0" applyFont="1" applyFill="1" applyBorder="1" applyAlignment="1">
      <alignment horizontal="left" wrapText="1"/>
    </xf>
    <xf numFmtId="0" fontId="9" fillId="0" borderId="10" xfId="0" applyFont="1" applyBorder="1" applyAlignment="1">
      <alignment vertical="center" wrapText="1"/>
    </xf>
    <xf numFmtId="1" fontId="3" fillId="0" borderId="14" xfId="0" applyNumberFormat="1" applyFont="1" applyFill="1" applyBorder="1" applyAlignment="1">
      <alignment vertical="center" wrapText="1"/>
    </xf>
    <xf numFmtId="1" fontId="3" fillId="0" borderId="15" xfId="0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 wrapText="1"/>
    </xf>
    <xf numFmtId="1" fontId="11" fillId="0" borderId="10" xfId="3" applyNumberFormat="1" applyFont="1" applyFill="1" applyBorder="1" applyAlignment="1">
      <alignment horizontal="left" vertical="center" wrapText="1"/>
    </xf>
    <xf numFmtId="1" fontId="3" fillId="0" borderId="17" xfId="0" applyNumberFormat="1" applyFont="1" applyFill="1" applyBorder="1" applyAlignment="1">
      <alignment vertical="center" wrapText="1"/>
    </xf>
    <xf numFmtId="164" fontId="11" fillId="0" borderId="11" xfId="1" applyNumberFormat="1" applyFont="1" applyFill="1" applyBorder="1" applyAlignment="1">
      <alignment vertical="center" wrapText="1"/>
    </xf>
    <xf numFmtId="0" fontId="7" fillId="0" borderId="0" xfId="2" applyFont="1" applyAlignment="1">
      <alignment vertical="center"/>
    </xf>
    <xf numFmtId="1" fontId="11" fillId="0" borderId="18" xfId="3" applyNumberFormat="1" applyFont="1" applyFill="1" applyBorder="1" applyAlignment="1">
      <alignment horizontal="left" vertical="center" wrapText="1"/>
    </xf>
    <xf numFmtId="0" fontId="3" fillId="0" borderId="10" xfId="0" applyFont="1" applyBorder="1"/>
    <xf numFmtId="43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1" fontId="11" fillId="0" borderId="19" xfId="3" applyNumberFormat="1" applyFont="1" applyFill="1" applyBorder="1" applyAlignment="1">
      <alignment horizontal="left" vertical="center" wrapText="1"/>
    </xf>
    <xf numFmtId="0" fontId="7" fillId="0" borderId="20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4" fontId="7" fillId="0" borderId="4" xfId="2" applyNumberFormat="1" applyFont="1" applyFill="1" applyBorder="1" applyAlignment="1">
      <alignment horizontal="center" vertical="center" wrapText="1"/>
    </xf>
    <xf numFmtId="0" fontId="12" fillId="0" borderId="21" xfId="2" applyFont="1" applyFill="1" applyBorder="1" applyAlignment="1">
      <alignment horizontal="center"/>
    </xf>
    <xf numFmtId="164" fontId="2" fillId="0" borderId="22" xfId="1" applyNumberFormat="1" applyFont="1" applyFill="1" applyBorder="1" applyAlignment="1">
      <alignment horizontal="right" vertical="center"/>
    </xf>
    <xf numFmtId="4" fontId="7" fillId="0" borderId="0" xfId="2" applyNumberFormat="1" applyFont="1" applyAlignment="1">
      <alignment vertical="center"/>
    </xf>
    <xf numFmtId="0" fontId="3" fillId="0" borderId="0" xfId="0" applyFont="1" applyAlignment="1">
      <alignment horizontal="left" wrapText="1"/>
    </xf>
    <xf numFmtId="43" fontId="3" fillId="0" borderId="0" xfId="1" applyFont="1"/>
    <xf numFmtId="3" fontId="13" fillId="0" borderId="0" xfId="0" applyNumberFormat="1" applyFont="1"/>
    <xf numFmtId="0" fontId="4" fillId="4" borderId="0" xfId="0" applyFont="1" applyFill="1"/>
    <xf numFmtId="0" fontId="4" fillId="4" borderId="23" xfId="0" applyFont="1" applyFill="1" applyBorder="1"/>
    <xf numFmtId="0" fontId="4" fillId="0" borderId="23" xfId="0" applyFont="1" applyBorder="1"/>
    <xf numFmtId="0" fontId="4" fillId="4" borderId="0" xfId="0" applyFont="1" applyFill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 14 2" xfId="2"/>
    <cellStyle name="Normal 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1">
          <cell r="B31" t="str">
            <v xml:space="preserve"> Lic. María Isabel Ortiz Mantilla</v>
          </cell>
        </row>
      </sheetData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K124"/>
  <sheetViews>
    <sheetView showGridLines="0" tabSelected="1" zoomScale="87" zoomScaleNormal="87" workbookViewId="0">
      <selection activeCell="F70" sqref="F70"/>
    </sheetView>
  </sheetViews>
  <sheetFormatPr baseColWidth="10" defaultColWidth="11.3828125" defaultRowHeight="12.9" x14ac:dyDescent="0.35"/>
  <cols>
    <col min="1" max="1" width="4" style="4" customWidth="1"/>
    <col min="2" max="2" width="29.53515625" style="4" customWidth="1"/>
    <col min="3" max="3" width="9.3046875" style="4" customWidth="1"/>
    <col min="4" max="4" width="10" style="4" customWidth="1"/>
    <col min="5" max="5" width="12.15234375" style="4" customWidth="1"/>
    <col min="6" max="6" width="28.3046875" style="64" customWidth="1"/>
    <col min="7" max="7" width="28.84375" style="4" customWidth="1"/>
    <col min="8" max="8" width="24.3828125" style="4" customWidth="1"/>
    <col min="9" max="9" width="15.15234375" style="65" customWidth="1"/>
    <col min="10" max="10" width="13" style="4" bestFit="1" customWidth="1"/>
    <col min="11" max="11" width="14.3046875" style="4" bestFit="1" customWidth="1"/>
    <col min="12" max="16384" width="11.3828125" style="4"/>
  </cols>
  <sheetData>
    <row r="2" spans="2:11" ht="45.75" customHeight="1" x14ac:dyDescent="0.35">
      <c r="B2" s="1" t="s">
        <v>0</v>
      </c>
      <c r="C2" s="2"/>
      <c r="D2" s="2"/>
      <c r="E2" s="2"/>
      <c r="F2" s="2"/>
      <c r="G2" s="2"/>
      <c r="H2" s="2"/>
      <c r="I2" s="3"/>
    </row>
    <row r="3" spans="2:11" ht="13.3" thickBot="1" x14ac:dyDescent="0.4">
      <c r="B3" s="5" t="s">
        <v>1</v>
      </c>
      <c r="C3" s="6"/>
      <c r="D3" s="6"/>
      <c r="E3" s="6"/>
      <c r="F3" s="6"/>
      <c r="G3" s="6"/>
      <c r="H3" s="6"/>
      <c r="I3" s="7"/>
    </row>
    <row r="4" spans="2:11" ht="7.5" customHeight="1" x14ac:dyDescent="0.35">
      <c r="B4" s="8"/>
      <c r="C4" s="8"/>
      <c r="D4" s="9"/>
      <c r="E4" s="8"/>
      <c r="F4" s="10"/>
      <c r="G4" s="8"/>
      <c r="H4" s="11"/>
      <c r="I4" s="12"/>
    </row>
    <row r="5" spans="2:11" ht="9.75" customHeight="1" thickBot="1" x14ac:dyDescent="0.4">
      <c r="B5" s="8"/>
      <c r="C5" s="8"/>
      <c r="D5" s="9"/>
      <c r="E5" s="8"/>
      <c r="F5" s="10"/>
      <c r="G5" s="8"/>
      <c r="H5" s="11"/>
      <c r="I5" s="12"/>
    </row>
    <row r="6" spans="2:11" ht="37.75" thickBot="1" x14ac:dyDescent="0.4">
      <c r="B6" s="13" t="s">
        <v>2</v>
      </c>
      <c r="C6" s="13" t="s">
        <v>3</v>
      </c>
      <c r="D6" s="14" t="s">
        <v>4</v>
      </c>
      <c r="E6" s="13" t="s">
        <v>5</v>
      </c>
      <c r="F6" s="15" t="s">
        <v>6</v>
      </c>
      <c r="G6" s="13" t="s">
        <v>7</v>
      </c>
      <c r="H6" s="13" t="s">
        <v>8</v>
      </c>
      <c r="I6" s="16" t="s">
        <v>9</v>
      </c>
    </row>
    <row r="7" spans="2:11" hidden="1" x14ac:dyDescent="0.35">
      <c r="B7" s="17" t="s">
        <v>10</v>
      </c>
      <c r="C7" s="18" t="s">
        <v>11</v>
      </c>
      <c r="D7" s="19" t="s">
        <v>12</v>
      </c>
      <c r="E7" s="18" t="s">
        <v>13</v>
      </c>
      <c r="F7" s="20" t="s">
        <v>14</v>
      </c>
      <c r="G7" s="21" t="s">
        <v>15</v>
      </c>
      <c r="H7" s="21" t="s">
        <v>16</v>
      </c>
      <c r="I7" s="22">
        <v>110000</v>
      </c>
    </row>
    <row r="8" spans="2:11" hidden="1" x14ac:dyDescent="0.35">
      <c r="B8" s="17" t="s">
        <v>10</v>
      </c>
      <c r="C8" s="23" t="s">
        <v>11</v>
      </c>
      <c r="D8" s="24" t="s">
        <v>12</v>
      </c>
      <c r="E8" s="23" t="s">
        <v>13</v>
      </c>
      <c r="F8" s="25" t="s">
        <v>17</v>
      </c>
      <c r="G8" s="26" t="s">
        <v>18</v>
      </c>
      <c r="H8" s="26" t="s">
        <v>19</v>
      </c>
      <c r="I8" s="27">
        <v>19800</v>
      </c>
    </row>
    <row r="9" spans="2:11" hidden="1" x14ac:dyDescent="0.35">
      <c r="B9" s="17" t="s">
        <v>10</v>
      </c>
      <c r="C9" s="23" t="s">
        <v>11</v>
      </c>
      <c r="D9" s="24" t="s">
        <v>12</v>
      </c>
      <c r="E9" s="23" t="s">
        <v>13</v>
      </c>
      <c r="F9" s="25" t="s">
        <v>20</v>
      </c>
      <c r="G9" s="28" t="s">
        <v>21</v>
      </c>
      <c r="H9" s="28" t="s">
        <v>22</v>
      </c>
      <c r="I9" s="27">
        <v>22000</v>
      </c>
    </row>
    <row r="10" spans="2:11" hidden="1" x14ac:dyDescent="0.35">
      <c r="B10" s="17" t="s">
        <v>10</v>
      </c>
      <c r="C10" s="23" t="s">
        <v>11</v>
      </c>
      <c r="D10" s="24" t="s">
        <v>12</v>
      </c>
      <c r="E10" s="23" t="s">
        <v>13</v>
      </c>
      <c r="F10" s="25" t="s">
        <v>23</v>
      </c>
      <c r="G10" s="26" t="s">
        <v>24</v>
      </c>
      <c r="H10" s="26" t="s">
        <v>25</v>
      </c>
      <c r="I10" s="27">
        <v>19800</v>
      </c>
    </row>
    <row r="11" spans="2:11" hidden="1" x14ac:dyDescent="0.35">
      <c r="B11" s="17" t="s">
        <v>10</v>
      </c>
      <c r="C11" s="23" t="s">
        <v>11</v>
      </c>
      <c r="D11" s="24" t="s">
        <v>12</v>
      </c>
      <c r="E11" s="23" t="s">
        <v>13</v>
      </c>
      <c r="F11" s="25" t="s">
        <v>26</v>
      </c>
      <c r="G11" s="28" t="s">
        <v>27</v>
      </c>
      <c r="H11" s="28" t="s">
        <v>28</v>
      </c>
      <c r="I11" s="27">
        <v>132000</v>
      </c>
    </row>
    <row r="12" spans="2:11" ht="24.9" hidden="1" x14ac:dyDescent="0.35">
      <c r="B12" s="17" t="s">
        <v>10</v>
      </c>
      <c r="C12" s="29" t="s">
        <v>11</v>
      </c>
      <c r="D12" s="30" t="s">
        <v>12</v>
      </c>
      <c r="E12" s="29" t="s">
        <v>13</v>
      </c>
      <c r="F12" s="31" t="s">
        <v>29</v>
      </c>
      <c r="G12" s="32" t="s">
        <v>30</v>
      </c>
      <c r="H12" s="32" t="s">
        <v>31</v>
      </c>
      <c r="I12" s="27">
        <v>22000</v>
      </c>
    </row>
    <row r="13" spans="2:11" hidden="1" x14ac:dyDescent="0.35">
      <c r="B13" s="17" t="s">
        <v>10</v>
      </c>
      <c r="C13" s="23" t="s">
        <v>11</v>
      </c>
      <c r="D13" s="24" t="s">
        <v>12</v>
      </c>
      <c r="E13" s="23" t="s">
        <v>13</v>
      </c>
      <c r="F13" s="25" t="s">
        <v>32</v>
      </c>
      <c r="G13" s="28" t="s">
        <v>33</v>
      </c>
      <c r="H13" s="28" t="s">
        <v>34</v>
      </c>
      <c r="I13" s="27">
        <v>110000</v>
      </c>
    </row>
    <row r="14" spans="2:11" hidden="1" x14ac:dyDescent="0.35">
      <c r="B14" s="17" t="s">
        <v>10</v>
      </c>
      <c r="C14" s="18" t="s">
        <v>11</v>
      </c>
      <c r="D14" s="19" t="s">
        <v>12</v>
      </c>
      <c r="E14" s="18" t="s">
        <v>13</v>
      </c>
      <c r="F14" s="25" t="s">
        <v>35</v>
      </c>
      <c r="G14" s="21" t="s">
        <v>36</v>
      </c>
      <c r="H14" s="21" t="s">
        <v>37</v>
      </c>
      <c r="I14" s="27">
        <v>110000</v>
      </c>
    </row>
    <row r="15" spans="2:11" hidden="1" x14ac:dyDescent="0.35">
      <c r="B15" s="17" t="s">
        <v>10</v>
      </c>
      <c r="C15" s="18" t="s">
        <v>11</v>
      </c>
      <c r="D15" s="19" t="s">
        <v>12</v>
      </c>
      <c r="E15" s="18" t="s">
        <v>13</v>
      </c>
      <c r="F15" s="20" t="s">
        <v>38</v>
      </c>
      <c r="G15" s="21" t="s">
        <v>39</v>
      </c>
      <c r="H15" s="21" t="s">
        <v>40</v>
      </c>
      <c r="I15" s="22">
        <v>26400</v>
      </c>
    </row>
    <row r="16" spans="2:11" hidden="1" x14ac:dyDescent="0.35">
      <c r="B16" s="33" t="s">
        <v>10</v>
      </c>
      <c r="C16" s="23" t="s">
        <v>11</v>
      </c>
      <c r="D16" s="24" t="s">
        <v>12</v>
      </c>
      <c r="E16" s="23" t="s">
        <v>13</v>
      </c>
      <c r="F16" s="25" t="s">
        <v>41</v>
      </c>
      <c r="G16" s="26" t="s">
        <v>42</v>
      </c>
      <c r="H16" s="26" t="s">
        <v>43</v>
      </c>
      <c r="I16" s="27">
        <v>22000</v>
      </c>
      <c r="J16" s="8"/>
      <c r="K16" s="8"/>
    </row>
    <row r="17" spans="2:11" hidden="1" x14ac:dyDescent="0.35">
      <c r="B17" s="33" t="s">
        <v>10</v>
      </c>
      <c r="C17" s="23" t="s">
        <v>11</v>
      </c>
      <c r="D17" s="24" t="s">
        <v>12</v>
      </c>
      <c r="E17" s="23" t="s">
        <v>13</v>
      </c>
      <c r="F17" s="25" t="s">
        <v>44</v>
      </c>
      <c r="G17" s="28" t="s">
        <v>45</v>
      </c>
      <c r="H17" s="28" t="s">
        <v>46</v>
      </c>
      <c r="I17" s="27">
        <v>88000</v>
      </c>
      <c r="J17" s="8"/>
      <c r="K17" s="8"/>
    </row>
    <row r="18" spans="2:11" hidden="1" x14ac:dyDescent="0.35">
      <c r="B18" s="33" t="s">
        <v>10</v>
      </c>
      <c r="C18" s="23" t="s">
        <v>11</v>
      </c>
      <c r="D18" s="24" t="s">
        <v>12</v>
      </c>
      <c r="E18" s="23" t="s">
        <v>13</v>
      </c>
      <c r="F18" s="25" t="s">
        <v>47</v>
      </c>
      <c r="G18" s="26" t="s">
        <v>48</v>
      </c>
      <c r="H18" s="26" t="s">
        <v>49</v>
      </c>
      <c r="I18" s="27">
        <v>88000</v>
      </c>
      <c r="J18" s="8"/>
      <c r="K18" s="8"/>
    </row>
    <row r="19" spans="2:11" hidden="1" x14ac:dyDescent="0.35">
      <c r="B19" s="33" t="s">
        <v>10</v>
      </c>
      <c r="C19" s="23" t="s">
        <v>11</v>
      </c>
      <c r="D19" s="24" t="s">
        <v>12</v>
      </c>
      <c r="E19" s="23" t="s">
        <v>13</v>
      </c>
      <c r="F19" s="25" t="s">
        <v>50</v>
      </c>
      <c r="G19" s="28" t="s">
        <v>51</v>
      </c>
      <c r="H19" s="28" t="s">
        <v>52</v>
      </c>
      <c r="I19" s="27">
        <v>110000</v>
      </c>
      <c r="J19" s="8"/>
      <c r="K19" s="8"/>
    </row>
    <row r="20" spans="2:11" ht="24.9" hidden="1" x14ac:dyDescent="0.35">
      <c r="B20" s="34" t="s">
        <v>10</v>
      </c>
      <c r="C20" s="29" t="s">
        <v>11</v>
      </c>
      <c r="D20" s="30" t="s">
        <v>12</v>
      </c>
      <c r="E20" s="29" t="s">
        <v>13</v>
      </c>
      <c r="F20" s="31" t="s">
        <v>53</v>
      </c>
      <c r="G20" s="32" t="s">
        <v>54</v>
      </c>
      <c r="H20" s="32" t="s">
        <v>55</v>
      </c>
      <c r="I20" s="27">
        <v>55000</v>
      </c>
      <c r="J20" s="8"/>
      <c r="K20" s="8"/>
    </row>
    <row r="21" spans="2:11" hidden="1" x14ac:dyDescent="0.35">
      <c r="B21" s="34" t="s">
        <v>10</v>
      </c>
      <c r="C21" s="29" t="s">
        <v>11</v>
      </c>
      <c r="D21" s="30" t="s">
        <v>12</v>
      </c>
      <c r="E21" s="29" t="s">
        <v>13</v>
      </c>
      <c r="F21" s="31" t="s">
        <v>56</v>
      </c>
      <c r="G21" s="35" t="s">
        <v>57</v>
      </c>
      <c r="H21" s="35" t="s">
        <v>58</v>
      </c>
      <c r="I21" s="36">
        <v>14000</v>
      </c>
      <c r="J21" s="8"/>
      <c r="K21" s="8"/>
    </row>
    <row r="22" spans="2:11" hidden="1" x14ac:dyDescent="0.35">
      <c r="B22" s="34" t="s">
        <v>10</v>
      </c>
      <c r="C22" s="29" t="s">
        <v>11</v>
      </c>
      <c r="D22" s="30" t="s">
        <v>12</v>
      </c>
      <c r="E22" s="29" t="s">
        <v>13</v>
      </c>
      <c r="F22" s="31" t="s">
        <v>59</v>
      </c>
      <c r="G22" s="35" t="s">
        <v>60</v>
      </c>
      <c r="H22" s="35" t="s">
        <v>61</v>
      </c>
      <c r="I22" s="36">
        <v>112000</v>
      </c>
      <c r="J22" s="8"/>
      <c r="K22" s="8"/>
    </row>
    <row r="23" spans="2:11" ht="24.9" hidden="1" x14ac:dyDescent="0.35">
      <c r="B23" s="34" t="s">
        <v>10</v>
      </c>
      <c r="C23" s="29" t="s">
        <v>11</v>
      </c>
      <c r="D23" s="30" t="s">
        <v>12</v>
      </c>
      <c r="E23" s="29" t="s">
        <v>13</v>
      </c>
      <c r="F23" s="31" t="s">
        <v>62</v>
      </c>
      <c r="G23" s="35" t="s">
        <v>63</v>
      </c>
      <c r="H23" s="35" t="s">
        <v>64</v>
      </c>
      <c r="I23" s="36">
        <v>110000</v>
      </c>
      <c r="J23" s="8"/>
      <c r="K23" s="8"/>
    </row>
    <row r="24" spans="2:11" hidden="1" x14ac:dyDescent="0.35">
      <c r="B24" s="34" t="s">
        <v>10</v>
      </c>
      <c r="C24" s="29" t="s">
        <v>11</v>
      </c>
      <c r="D24" s="30" t="s">
        <v>12</v>
      </c>
      <c r="E24" s="29" t="s">
        <v>13</v>
      </c>
      <c r="F24" s="31" t="s">
        <v>65</v>
      </c>
      <c r="G24" s="35" t="s">
        <v>66</v>
      </c>
      <c r="H24" s="35" t="s">
        <v>67</v>
      </c>
      <c r="I24" s="36">
        <v>7000</v>
      </c>
      <c r="J24" s="8"/>
      <c r="K24" s="8"/>
    </row>
    <row r="25" spans="2:11" hidden="1" x14ac:dyDescent="0.35">
      <c r="B25" s="34" t="s">
        <v>10</v>
      </c>
      <c r="C25" s="29" t="s">
        <v>11</v>
      </c>
      <c r="D25" s="30" t="s">
        <v>12</v>
      </c>
      <c r="E25" s="29" t="s">
        <v>13</v>
      </c>
      <c r="F25" s="31" t="s">
        <v>68</v>
      </c>
      <c r="G25" s="35" t="s">
        <v>69</v>
      </c>
      <c r="H25" s="35" t="s">
        <v>70</v>
      </c>
      <c r="I25" s="36">
        <v>28000</v>
      </c>
      <c r="J25" s="8"/>
      <c r="K25" s="8"/>
    </row>
    <row r="26" spans="2:11" hidden="1" x14ac:dyDescent="0.35">
      <c r="B26" s="34" t="s">
        <v>10</v>
      </c>
      <c r="C26" s="29" t="s">
        <v>11</v>
      </c>
      <c r="D26" s="30" t="s">
        <v>12</v>
      </c>
      <c r="E26" s="29" t="s">
        <v>13</v>
      </c>
      <c r="F26" s="31" t="s">
        <v>71</v>
      </c>
      <c r="G26" s="35" t="s">
        <v>72</v>
      </c>
      <c r="H26" s="35" t="s">
        <v>73</v>
      </c>
      <c r="I26" s="36">
        <v>14000</v>
      </c>
      <c r="J26" s="8"/>
      <c r="K26" s="8"/>
    </row>
    <row r="27" spans="2:11" hidden="1" x14ac:dyDescent="0.35">
      <c r="B27" s="34" t="s">
        <v>10</v>
      </c>
      <c r="C27" s="29" t="s">
        <v>11</v>
      </c>
      <c r="D27" s="30" t="s">
        <v>12</v>
      </c>
      <c r="E27" s="29" t="s">
        <v>13</v>
      </c>
      <c r="F27" s="31" t="s">
        <v>74</v>
      </c>
      <c r="G27" s="35" t="s">
        <v>75</v>
      </c>
      <c r="H27" s="35" t="s">
        <v>76</v>
      </c>
      <c r="I27" s="36">
        <v>21000</v>
      </c>
      <c r="J27" s="8"/>
      <c r="K27" s="8"/>
    </row>
    <row r="28" spans="2:11" hidden="1" x14ac:dyDescent="0.35">
      <c r="B28" s="34" t="s">
        <v>10</v>
      </c>
      <c r="C28" s="29" t="s">
        <v>11</v>
      </c>
      <c r="D28" s="30" t="s">
        <v>12</v>
      </c>
      <c r="E28" s="29" t="s">
        <v>13</v>
      </c>
      <c r="F28" s="31" t="s">
        <v>77</v>
      </c>
      <c r="G28" s="35" t="s">
        <v>78</v>
      </c>
      <c r="H28" s="35" t="s">
        <v>79</v>
      </c>
      <c r="I28" s="36">
        <v>7000</v>
      </c>
      <c r="J28" s="8"/>
      <c r="K28" s="8"/>
    </row>
    <row r="29" spans="2:11" ht="24.9" hidden="1" x14ac:dyDescent="0.35">
      <c r="B29" s="34" t="s">
        <v>10</v>
      </c>
      <c r="C29" s="29" t="s">
        <v>11</v>
      </c>
      <c r="D29" s="30" t="s">
        <v>12</v>
      </c>
      <c r="E29" s="29" t="s">
        <v>13</v>
      </c>
      <c r="F29" s="31" t="s">
        <v>80</v>
      </c>
      <c r="G29" s="35" t="s">
        <v>81</v>
      </c>
      <c r="H29" s="35" t="s">
        <v>82</v>
      </c>
      <c r="I29" s="36">
        <v>14000</v>
      </c>
      <c r="J29" s="8"/>
      <c r="K29" s="8"/>
    </row>
    <row r="30" spans="2:11" hidden="1" x14ac:dyDescent="0.35">
      <c r="B30" s="34" t="s">
        <v>10</v>
      </c>
      <c r="C30" s="29" t="s">
        <v>11</v>
      </c>
      <c r="D30" s="30" t="s">
        <v>12</v>
      </c>
      <c r="E30" s="29" t="s">
        <v>13</v>
      </c>
      <c r="F30" s="31" t="s">
        <v>83</v>
      </c>
      <c r="G30" s="35" t="s">
        <v>84</v>
      </c>
      <c r="H30" s="35" t="s">
        <v>85</v>
      </c>
      <c r="I30" s="36">
        <v>7000</v>
      </c>
      <c r="J30" s="8"/>
      <c r="K30" s="8"/>
    </row>
    <row r="31" spans="2:11" hidden="1" x14ac:dyDescent="0.35">
      <c r="B31" s="34" t="s">
        <v>10</v>
      </c>
      <c r="C31" s="29" t="s">
        <v>11</v>
      </c>
      <c r="D31" s="30" t="s">
        <v>12</v>
      </c>
      <c r="E31" s="29" t="s">
        <v>13</v>
      </c>
      <c r="F31" s="31" t="s">
        <v>86</v>
      </c>
      <c r="G31" s="35" t="s">
        <v>87</v>
      </c>
      <c r="H31" s="35" t="s">
        <v>88</v>
      </c>
      <c r="I31" s="36">
        <v>14000</v>
      </c>
      <c r="J31" s="8"/>
      <c r="K31" s="8"/>
    </row>
    <row r="32" spans="2:11" hidden="1" x14ac:dyDescent="0.35">
      <c r="B32" s="34" t="s">
        <v>10</v>
      </c>
      <c r="C32" s="29" t="s">
        <v>11</v>
      </c>
      <c r="D32" s="30" t="s">
        <v>12</v>
      </c>
      <c r="E32" s="29" t="s">
        <v>13</v>
      </c>
      <c r="F32" s="25" t="s">
        <v>89</v>
      </c>
      <c r="G32" s="21" t="s">
        <v>90</v>
      </c>
      <c r="H32" s="21" t="s">
        <v>91</v>
      </c>
      <c r="I32" s="36">
        <v>35000</v>
      </c>
      <c r="J32" s="8"/>
      <c r="K32" s="8"/>
    </row>
    <row r="33" spans="2:11" hidden="1" x14ac:dyDescent="0.35">
      <c r="B33" s="34" t="s">
        <v>10</v>
      </c>
      <c r="C33" s="29" t="s">
        <v>11</v>
      </c>
      <c r="D33" s="30" t="s">
        <v>12</v>
      </c>
      <c r="E33" s="29" t="s">
        <v>13</v>
      </c>
      <c r="F33" s="25" t="s">
        <v>92</v>
      </c>
      <c r="G33" s="21" t="s">
        <v>27</v>
      </c>
      <c r="H33" s="21" t="s">
        <v>93</v>
      </c>
      <c r="I33" s="37">
        <f>49200+82500</f>
        <v>131700</v>
      </c>
      <c r="J33" s="8"/>
      <c r="K33" s="8"/>
    </row>
    <row r="34" spans="2:11" hidden="1" x14ac:dyDescent="0.35">
      <c r="B34" s="34" t="s">
        <v>10</v>
      </c>
      <c r="C34" s="29" t="s">
        <v>11</v>
      </c>
      <c r="D34" s="30" t="s">
        <v>12</v>
      </c>
      <c r="E34" s="29" t="s">
        <v>13</v>
      </c>
      <c r="F34" s="25" t="s">
        <v>94</v>
      </c>
      <c r="G34" s="21" t="s">
        <v>95</v>
      </c>
      <c r="H34" s="21" t="s">
        <v>96</v>
      </c>
      <c r="I34" s="37">
        <v>23338</v>
      </c>
      <c r="J34" s="8"/>
      <c r="K34" s="8"/>
    </row>
    <row r="35" spans="2:11" hidden="1" x14ac:dyDescent="0.35">
      <c r="B35" s="34" t="s">
        <v>10</v>
      </c>
      <c r="C35" s="29" t="s">
        <v>11</v>
      </c>
      <c r="D35" s="30" t="s">
        <v>12</v>
      </c>
      <c r="E35" s="29" t="s">
        <v>13</v>
      </c>
      <c r="F35" s="25" t="s">
        <v>97</v>
      </c>
      <c r="G35" s="21" t="s">
        <v>98</v>
      </c>
      <c r="H35" s="21" t="s">
        <v>99</v>
      </c>
      <c r="I35" s="37">
        <v>11480</v>
      </c>
      <c r="J35" s="8"/>
      <c r="K35" s="8"/>
    </row>
    <row r="36" spans="2:11" hidden="1" x14ac:dyDescent="0.35">
      <c r="B36" s="34" t="s">
        <v>10</v>
      </c>
      <c r="C36" s="29" t="s">
        <v>11</v>
      </c>
      <c r="D36" s="30" t="s">
        <v>12</v>
      </c>
      <c r="E36" s="29" t="s">
        <v>13</v>
      </c>
      <c r="F36" s="25" t="s">
        <v>100</v>
      </c>
      <c r="G36" s="21" t="s">
        <v>101</v>
      </c>
      <c r="H36" s="21" t="s">
        <v>102</v>
      </c>
      <c r="I36" s="37">
        <v>4298</v>
      </c>
      <c r="J36" s="8"/>
      <c r="K36" s="8"/>
    </row>
    <row r="37" spans="2:11" hidden="1" x14ac:dyDescent="0.35">
      <c r="B37" s="34" t="s">
        <v>10</v>
      </c>
      <c r="C37" s="29" t="s">
        <v>11</v>
      </c>
      <c r="D37" s="30" t="s">
        <v>12</v>
      </c>
      <c r="E37" s="29" t="s">
        <v>13</v>
      </c>
      <c r="F37" s="25" t="s">
        <v>103</v>
      </c>
      <c r="G37" s="21" t="s">
        <v>104</v>
      </c>
      <c r="H37" s="21" t="s">
        <v>105</v>
      </c>
      <c r="I37" s="37">
        <v>45360</v>
      </c>
      <c r="J37" s="8"/>
      <c r="K37" s="8"/>
    </row>
    <row r="38" spans="2:11" hidden="1" x14ac:dyDescent="0.35">
      <c r="B38" s="34" t="s">
        <v>10</v>
      </c>
      <c r="C38" s="29" t="s">
        <v>11</v>
      </c>
      <c r="D38" s="30" t="s">
        <v>12</v>
      </c>
      <c r="E38" s="29" t="s">
        <v>13</v>
      </c>
      <c r="F38" s="25" t="s">
        <v>106</v>
      </c>
      <c r="G38" s="21" t="s">
        <v>107</v>
      </c>
      <c r="H38" s="21" t="s">
        <v>108</v>
      </c>
      <c r="I38" s="37">
        <v>47880</v>
      </c>
      <c r="J38" s="8"/>
      <c r="K38" s="8"/>
    </row>
    <row r="39" spans="2:11" hidden="1" x14ac:dyDescent="0.35">
      <c r="B39" s="34" t="s">
        <v>10</v>
      </c>
      <c r="C39" s="29" t="s">
        <v>11</v>
      </c>
      <c r="D39" s="30" t="s">
        <v>12</v>
      </c>
      <c r="E39" s="29" t="s">
        <v>13</v>
      </c>
      <c r="F39" s="38" t="s">
        <v>109</v>
      </c>
      <c r="G39" s="21" t="s">
        <v>110</v>
      </c>
      <c r="H39" s="21" t="s">
        <v>111</v>
      </c>
      <c r="I39" s="39">
        <f>125000+75000</f>
        <v>200000</v>
      </c>
      <c r="J39" s="8"/>
      <c r="K39" s="8"/>
    </row>
    <row r="40" spans="2:11" hidden="1" x14ac:dyDescent="0.35">
      <c r="B40" s="34" t="s">
        <v>10</v>
      </c>
      <c r="C40" s="29" t="s">
        <v>11</v>
      </c>
      <c r="D40" s="30" t="s">
        <v>12</v>
      </c>
      <c r="E40" s="29" t="s">
        <v>13</v>
      </c>
      <c r="F40" s="38" t="s">
        <v>112</v>
      </c>
      <c r="G40" s="21" t="s">
        <v>113</v>
      </c>
      <c r="H40" s="21" t="s">
        <v>114</v>
      </c>
      <c r="I40" s="39">
        <f>93750+56250</f>
        <v>150000</v>
      </c>
      <c r="J40" s="8"/>
      <c r="K40" s="8"/>
    </row>
    <row r="41" spans="2:11" hidden="1" x14ac:dyDescent="0.35">
      <c r="B41" s="34" t="s">
        <v>10</v>
      </c>
      <c r="C41" s="29" t="s">
        <v>11</v>
      </c>
      <c r="D41" s="30" t="s">
        <v>12</v>
      </c>
      <c r="E41" s="29" t="s">
        <v>13</v>
      </c>
      <c r="F41" s="38" t="s">
        <v>115</v>
      </c>
      <c r="G41" s="21" t="s">
        <v>116</v>
      </c>
      <c r="H41" s="21" t="s">
        <v>117</v>
      </c>
      <c r="I41" s="39">
        <v>69600</v>
      </c>
      <c r="J41" s="8"/>
      <c r="K41" s="8"/>
    </row>
    <row r="42" spans="2:11" hidden="1" x14ac:dyDescent="0.35">
      <c r="B42" s="34" t="s">
        <v>10</v>
      </c>
      <c r="C42" s="29" t="s">
        <v>11</v>
      </c>
      <c r="D42" s="30" t="s">
        <v>12</v>
      </c>
      <c r="E42" s="29" t="s">
        <v>13</v>
      </c>
      <c r="F42" s="38" t="s">
        <v>118</v>
      </c>
      <c r="G42" s="21" t="s">
        <v>119</v>
      </c>
      <c r="H42" s="21" t="s">
        <v>120</v>
      </c>
      <c r="I42" s="39">
        <v>125000</v>
      </c>
      <c r="J42" s="8"/>
      <c r="K42" s="8"/>
    </row>
    <row r="43" spans="2:11" hidden="1" x14ac:dyDescent="0.35">
      <c r="B43" s="34" t="s">
        <v>10</v>
      </c>
      <c r="C43" s="29" t="s">
        <v>11</v>
      </c>
      <c r="D43" s="30" t="s">
        <v>12</v>
      </c>
      <c r="E43" s="29" t="s">
        <v>13</v>
      </c>
      <c r="F43" s="38" t="s">
        <v>121</v>
      </c>
      <c r="G43" s="21" t="s">
        <v>122</v>
      </c>
      <c r="H43" s="21" t="s">
        <v>123</v>
      </c>
      <c r="I43" s="39">
        <f>37400+93500</f>
        <v>130900</v>
      </c>
      <c r="J43" s="8"/>
      <c r="K43" s="8"/>
    </row>
    <row r="44" spans="2:11" hidden="1" x14ac:dyDescent="0.35">
      <c r="B44" s="34" t="s">
        <v>10</v>
      </c>
      <c r="C44" s="29" t="s">
        <v>11</v>
      </c>
      <c r="D44" s="30" t="s">
        <v>12</v>
      </c>
      <c r="E44" s="29" t="s">
        <v>13</v>
      </c>
      <c r="F44" s="38" t="s">
        <v>124</v>
      </c>
      <c r="G44" s="21" t="s">
        <v>125</v>
      </c>
      <c r="H44" s="21" t="s">
        <v>126</v>
      </c>
      <c r="I44" s="39">
        <f>125000+75000</f>
        <v>200000</v>
      </c>
      <c r="J44" s="8"/>
      <c r="K44" s="8"/>
    </row>
    <row r="45" spans="2:11" hidden="1" x14ac:dyDescent="0.35">
      <c r="B45" s="34" t="s">
        <v>10</v>
      </c>
      <c r="C45" s="29" t="s">
        <v>11</v>
      </c>
      <c r="D45" s="30" t="s">
        <v>12</v>
      </c>
      <c r="E45" s="29" t="s">
        <v>13</v>
      </c>
      <c r="F45" s="38" t="s">
        <v>127</v>
      </c>
      <c r="G45" s="21" t="s">
        <v>128</v>
      </c>
      <c r="H45" s="21" t="s">
        <v>129</v>
      </c>
      <c r="I45" s="39">
        <v>106500</v>
      </c>
      <c r="J45" s="8"/>
      <c r="K45" s="8"/>
    </row>
    <row r="46" spans="2:11" hidden="1" x14ac:dyDescent="0.35">
      <c r="B46" s="34" t="s">
        <v>10</v>
      </c>
      <c r="C46" s="29" t="s">
        <v>11</v>
      </c>
      <c r="D46" s="30" t="s">
        <v>12</v>
      </c>
      <c r="E46" s="29" t="s">
        <v>13</v>
      </c>
      <c r="F46" s="38" t="s">
        <v>130</v>
      </c>
      <c r="G46" s="21" t="s">
        <v>131</v>
      </c>
      <c r="H46" s="21" t="s">
        <v>132</v>
      </c>
      <c r="I46" s="39">
        <v>125000</v>
      </c>
      <c r="J46" s="8"/>
      <c r="K46" s="8"/>
    </row>
    <row r="47" spans="2:11" hidden="1" x14ac:dyDescent="0.35">
      <c r="B47" s="34" t="s">
        <v>10</v>
      </c>
      <c r="C47" s="29" t="s">
        <v>11</v>
      </c>
      <c r="D47" s="30" t="s">
        <v>12</v>
      </c>
      <c r="E47" s="29" t="s">
        <v>13</v>
      </c>
      <c r="F47" s="38" t="s">
        <v>133</v>
      </c>
      <c r="G47" s="21" t="s">
        <v>134</v>
      </c>
      <c r="H47" s="21" t="s">
        <v>135</v>
      </c>
      <c r="I47" s="39">
        <v>62700</v>
      </c>
      <c r="J47" s="8"/>
      <c r="K47" s="8"/>
    </row>
    <row r="48" spans="2:11" hidden="1" x14ac:dyDescent="0.35">
      <c r="B48" s="34" t="s">
        <v>10</v>
      </c>
      <c r="C48" s="29" t="s">
        <v>11</v>
      </c>
      <c r="D48" s="30" t="s">
        <v>12</v>
      </c>
      <c r="E48" s="29" t="s">
        <v>13</v>
      </c>
      <c r="F48" s="38" t="s">
        <v>136</v>
      </c>
      <c r="G48" s="21" t="s">
        <v>137</v>
      </c>
      <c r="H48" s="21" t="s">
        <v>138</v>
      </c>
      <c r="I48" s="39">
        <v>36000</v>
      </c>
      <c r="J48" s="8"/>
      <c r="K48" s="8"/>
    </row>
    <row r="49" spans="2:11" hidden="1" x14ac:dyDescent="0.35">
      <c r="B49" s="34" t="s">
        <v>10</v>
      </c>
      <c r="C49" s="29" t="s">
        <v>11</v>
      </c>
      <c r="D49" s="30" t="s">
        <v>12</v>
      </c>
      <c r="E49" s="29" t="s">
        <v>13</v>
      </c>
      <c r="F49" s="40" t="s">
        <v>139</v>
      </c>
      <c r="G49" s="21" t="s">
        <v>140</v>
      </c>
      <c r="H49" s="21" t="s">
        <v>141</v>
      </c>
      <c r="I49" s="39">
        <v>247500</v>
      </c>
      <c r="J49" s="8"/>
      <c r="K49" s="8"/>
    </row>
    <row r="50" spans="2:11" hidden="1" x14ac:dyDescent="0.35">
      <c r="B50" s="34" t="s">
        <v>10</v>
      </c>
      <c r="C50" s="29" t="s">
        <v>11</v>
      </c>
      <c r="D50" s="30" t="s">
        <v>12</v>
      </c>
      <c r="E50" s="29" t="s">
        <v>13</v>
      </c>
      <c r="F50" s="41" t="s">
        <v>142</v>
      </c>
      <c r="G50" s="42" t="s">
        <v>134</v>
      </c>
      <c r="H50" s="28" t="s">
        <v>135</v>
      </c>
      <c r="I50" s="39">
        <v>33000</v>
      </c>
      <c r="J50" s="8"/>
      <c r="K50" s="8"/>
    </row>
    <row r="51" spans="2:11" hidden="1" x14ac:dyDescent="0.35">
      <c r="B51" s="34" t="s">
        <v>10</v>
      </c>
      <c r="C51" s="29" t="s">
        <v>11</v>
      </c>
      <c r="D51" s="30" t="s">
        <v>12</v>
      </c>
      <c r="E51" s="29" t="s">
        <v>13</v>
      </c>
      <c r="F51" s="41" t="s">
        <v>143</v>
      </c>
      <c r="G51" s="43" t="s">
        <v>15</v>
      </c>
      <c r="H51" s="21" t="s">
        <v>16</v>
      </c>
      <c r="I51" s="39">
        <v>150000</v>
      </c>
      <c r="J51" s="8"/>
      <c r="K51" s="8"/>
    </row>
    <row r="52" spans="2:11" hidden="1" x14ac:dyDescent="0.35">
      <c r="B52" s="34" t="s">
        <v>10</v>
      </c>
      <c r="C52" s="29" t="s">
        <v>11</v>
      </c>
      <c r="D52" s="30" t="s">
        <v>12</v>
      </c>
      <c r="E52" s="29" t="s">
        <v>13</v>
      </c>
      <c r="F52" s="41" t="s">
        <v>144</v>
      </c>
      <c r="G52" s="43" t="s">
        <v>145</v>
      </c>
      <c r="H52" s="21" t="s">
        <v>146</v>
      </c>
      <c r="I52" s="39">
        <v>127600</v>
      </c>
      <c r="J52" s="8"/>
      <c r="K52" s="8"/>
    </row>
    <row r="53" spans="2:11" hidden="1" x14ac:dyDescent="0.35">
      <c r="B53" s="34" t="s">
        <v>10</v>
      </c>
      <c r="C53" s="29" t="s">
        <v>11</v>
      </c>
      <c r="D53" s="30" t="s">
        <v>12</v>
      </c>
      <c r="E53" s="29" t="s">
        <v>13</v>
      </c>
      <c r="F53" s="41" t="s">
        <v>147</v>
      </c>
      <c r="G53" s="43" t="s">
        <v>148</v>
      </c>
      <c r="H53" s="21" t="s">
        <v>149</v>
      </c>
      <c r="I53" s="39">
        <v>49500</v>
      </c>
      <c r="J53" s="8"/>
      <c r="K53" s="8"/>
    </row>
    <row r="54" spans="2:11" hidden="1" x14ac:dyDescent="0.35">
      <c r="B54" s="34" t="s">
        <v>10</v>
      </c>
      <c r="C54" s="29" t="s">
        <v>11</v>
      </c>
      <c r="D54" s="30" t="s">
        <v>12</v>
      </c>
      <c r="E54" s="29" t="s">
        <v>13</v>
      </c>
      <c r="F54" s="41" t="s">
        <v>150</v>
      </c>
      <c r="G54" s="43" t="s">
        <v>151</v>
      </c>
      <c r="H54" s="21" t="s">
        <v>152</v>
      </c>
      <c r="I54" s="39">
        <v>15950</v>
      </c>
      <c r="J54" s="8"/>
      <c r="K54" s="8"/>
    </row>
    <row r="55" spans="2:11" hidden="1" x14ac:dyDescent="0.35">
      <c r="B55" s="34" t="s">
        <v>10</v>
      </c>
      <c r="C55" s="29" t="s">
        <v>11</v>
      </c>
      <c r="D55" s="30" t="s">
        <v>12</v>
      </c>
      <c r="E55" s="29" t="s">
        <v>13</v>
      </c>
      <c r="F55" s="41" t="s">
        <v>153</v>
      </c>
      <c r="G55" s="43" t="s">
        <v>154</v>
      </c>
      <c r="H55" s="21" t="s">
        <v>155</v>
      </c>
      <c r="I55" s="39">
        <v>31900</v>
      </c>
      <c r="J55" s="8"/>
      <c r="K55" s="8"/>
    </row>
    <row r="56" spans="2:11" hidden="1" x14ac:dyDescent="0.35">
      <c r="B56" s="34" t="s">
        <v>10</v>
      </c>
      <c r="C56" s="29" t="s">
        <v>11</v>
      </c>
      <c r="D56" s="30" t="s">
        <v>12</v>
      </c>
      <c r="E56" s="29" t="s">
        <v>13</v>
      </c>
      <c r="F56" s="41" t="s">
        <v>156</v>
      </c>
      <c r="G56" s="43" t="s">
        <v>157</v>
      </c>
      <c r="H56" s="21" t="s">
        <v>158</v>
      </c>
      <c r="I56" s="39">
        <v>31900</v>
      </c>
      <c r="J56" s="8"/>
      <c r="K56" s="8"/>
    </row>
    <row r="57" spans="2:11" hidden="1" x14ac:dyDescent="0.35">
      <c r="B57" s="34" t="s">
        <v>10</v>
      </c>
      <c r="C57" s="29" t="s">
        <v>11</v>
      </c>
      <c r="D57" s="30" t="s">
        <v>12</v>
      </c>
      <c r="E57" s="29" t="s">
        <v>13</v>
      </c>
      <c r="F57" s="41" t="s">
        <v>159</v>
      </c>
      <c r="G57" s="43" t="s">
        <v>160</v>
      </c>
      <c r="H57" s="21" t="s">
        <v>161</v>
      </c>
      <c r="I57" s="39">
        <f>63800-31900</f>
        <v>31900</v>
      </c>
      <c r="J57" s="8"/>
      <c r="K57" s="8"/>
    </row>
    <row r="58" spans="2:11" hidden="1" x14ac:dyDescent="0.35">
      <c r="B58" s="34" t="s">
        <v>10</v>
      </c>
      <c r="C58" s="29" t="s">
        <v>11</v>
      </c>
      <c r="D58" s="30" t="s">
        <v>12</v>
      </c>
      <c r="E58" s="29" t="s">
        <v>13</v>
      </c>
      <c r="F58" s="41" t="s">
        <v>162</v>
      </c>
      <c r="G58" s="43" t="s">
        <v>163</v>
      </c>
      <c r="H58" s="21" t="s">
        <v>164</v>
      </c>
      <c r="I58" s="39">
        <f>15625+9375</f>
        <v>25000</v>
      </c>
      <c r="J58" s="8"/>
      <c r="K58" s="8"/>
    </row>
    <row r="59" spans="2:11" hidden="1" x14ac:dyDescent="0.35">
      <c r="B59" s="34" t="s">
        <v>10</v>
      </c>
      <c r="C59" s="29" t="s">
        <v>11</v>
      </c>
      <c r="D59" s="30" t="s">
        <v>12</v>
      </c>
      <c r="E59" s="29" t="s">
        <v>13</v>
      </c>
      <c r="F59" s="41" t="s">
        <v>165</v>
      </c>
      <c r="G59" s="43" t="s">
        <v>166</v>
      </c>
      <c r="H59" s="21" t="s">
        <v>167</v>
      </c>
      <c r="I59" s="39">
        <v>46875</v>
      </c>
      <c r="J59" s="8"/>
      <c r="K59" s="8"/>
    </row>
    <row r="60" spans="2:11" hidden="1" x14ac:dyDescent="0.35">
      <c r="B60" s="34" t="s">
        <v>10</v>
      </c>
      <c r="C60" s="29" t="s">
        <v>11</v>
      </c>
      <c r="D60" s="30" t="s">
        <v>12</v>
      </c>
      <c r="E60" s="29" t="s">
        <v>13</v>
      </c>
      <c r="F60" s="41" t="s">
        <v>168</v>
      </c>
      <c r="G60" s="43" t="s">
        <v>169</v>
      </c>
      <c r="H60" s="21" t="s">
        <v>170</v>
      </c>
      <c r="I60" s="39">
        <v>46875</v>
      </c>
      <c r="J60" s="8"/>
      <c r="K60" s="8"/>
    </row>
    <row r="61" spans="2:11" x14ac:dyDescent="0.35">
      <c r="B61" s="34" t="s">
        <v>10</v>
      </c>
      <c r="C61" s="29" t="s">
        <v>11</v>
      </c>
      <c r="D61" s="30" t="s">
        <v>12</v>
      </c>
      <c r="E61" s="29" t="s">
        <v>13</v>
      </c>
      <c r="F61" s="41" t="s">
        <v>171</v>
      </c>
      <c r="G61" s="43"/>
      <c r="H61" s="44" t="s">
        <v>172</v>
      </c>
      <c r="I61" s="39">
        <v>247500</v>
      </c>
      <c r="J61" s="8"/>
      <c r="K61" s="8"/>
    </row>
    <row r="62" spans="2:11" x14ac:dyDescent="0.35">
      <c r="B62" s="34" t="s">
        <v>10</v>
      </c>
      <c r="C62" s="29" t="s">
        <v>11</v>
      </c>
      <c r="D62" s="30" t="s">
        <v>12</v>
      </c>
      <c r="E62" s="29" t="s">
        <v>13</v>
      </c>
      <c r="F62" s="41" t="s">
        <v>173</v>
      </c>
      <c r="G62" s="43" t="s">
        <v>174</v>
      </c>
      <c r="H62" s="21" t="s">
        <v>175</v>
      </c>
      <c r="I62" s="39">
        <v>133980</v>
      </c>
      <c r="J62" s="8"/>
      <c r="K62" s="8"/>
    </row>
    <row r="63" spans="2:11" x14ac:dyDescent="0.35">
      <c r="B63" s="34" t="s">
        <v>10</v>
      </c>
      <c r="C63" s="29" t="s">
        <v>11</v>
      </c>
      <c r="D63" s="30" t="s">
        <v>12</v>
      </c>
      <c r="E63" s="29" t="s">
        <v>13</v>
      </c>
      <c r="F63" s="41" t="s">
        <v>176</v>
      </c>
      <c r="G63" s="43" t="s">
        <v>177</v>
      </c>
      <c r="H63" s="21" t="s">
        <v>178</v>
      </c>
      <c r="I63" s="39">
        <v>133980</v>
      </c>
      <c r="J63" s="8"/>
      <c r="K63" s="8"/>
    </row>
    <row r="64" spans="2:11" x14ac:dyDescent="0.35">
      <c r="B64" s="34" t="s">
        <v>10</v>
      </c>
      <c r="C64" s="29" t="s">
        <v>11</v>
      </c>
      <c r="D64" s="30" t="s">
        <v>12</v>
      </c>
      <c r="E64" s="29" t="s">
        <v>13</v>
      </c>
      <c r="F64" s="41" t="s">
        <v>179</v>
      </c>
      <c r="G64" s="43" t="s">
        <v>180</v>
      </c>
      <c r="H64" s="21" t="s">
        <v>181</v>
      </c>
      <c r="I64" s="39">
        <f>12500+7500</f>
        <v>20000</v>
      </c>
      <c r="J64" s="8"/>
      <c r="K64" s="8"/>
    </row>
    <row r="65" spans="2:11" x14ac:dyDescent="0.35">
      <c r="B65" s="34" t="s">
        <v>10</v>
      </c>
      <c r="C65" s="29" t="s">
        <v>11</v>
      </c>
      <c r="D65" s="30" t="s">
        <v>12</v>
      </c>
      <c r="E65" s="29" t="s">
        <v>13</v>
      </c>
      <c r="F65" s="41" t="s">
        <v>182</v>
      </c>
      <c r="G65" s="43" t="s">
        <v>183</v>
      </c>
      <c r="H65" s="21" t="s">
        <v>184</v>
      </c>
      <c r="I65" s="39">
        <v>51040</v>
      </c>
      <c r="J65" s="8"/>
      <c r="K65" s="8"/>
    </row>
    <row r="66" spans="2:11" x14ac:dyDescent="0.35">
      <c r="B66" s="34" t="s">
        <v>10</v>
      </c>
      <c r="C66" s="29" t="s">
        <v>11</v>
      </c>
      <c r="D66" s="30" t="s">
        <v>12</v>
      </c>
      <c r="E66" s="29" t="s">
        <v>13</v>
      </c>
      <c r="F66" s="41" t="s">
        <v>185</v>
      </c>
      <c r="G66" s="43"/>
      <c r="H66" s="21" t="s">
        <v>186</v>
      </c>
      <c r="I66" s="39">
        <f>2005500+859500</f>
        <v>2865000</v>
      </c>
      <c r="J66" s="8"/>
      <c r="K66" s="8"/>
    </row>
    <row r="67" spans="2:11" x14ac:dyDescent="0.35">
      <c r="B67" s="34" t="s">
        <v>10</v>
      </c>
      <c r="C67" s="29" t="s">
        <v>11</v>
      </c>
      <c r="D67" s="30" t="s">
        <v>12</v>
      </c>
      <c r="E67" s="29" t="s">
        <v>13</v>
      </c>
      <c r="F67" s="41" t="s">
        <v>187</v>
      </c>
      <c r="G67" s="43" t="s">
        <v>188</v>
      </c>
      <c r="H67" s="21" t="s">
        <v>189</v>
      </c>
      <c r="I67" s="39">
        <v>203500</v>
      </c>
      <c r="J67" s="8"/>
      <c r="K67" s="8"/>
    </row>
    <row r="68" spans="2:11" x14ac:dyDescent="0.35">
      <c r="B68" s="34" t="s">
        <v>10</v>
      </c>
      <c r="C68" s="29" t="s">
        <v>11</v>
      </c>
      <c r="D68" s="30" t="s">
        <v>12</v>
      </c>
      <c r="E68" s="29" t="s">
        <v>13</v>
      </c>
      <c r="F68" s="41" t="s">
        <v>190</v>
      </c>
      <c r="G68" s="43" t="s">
        <v>191</v>
      </c>
      <c r="H68" s="21" t="s">
        <v>192</v>
      </c>
      <c r="I68" s="39">
        <v>72000</v>
      </c>
      <c r="J68" s="8"/>
      <c r="K68" s="8"/>
    </row>
    <row r="69" spans="2:11" x14ac:dyDescent="0.35">
      <c r="B69" s="34" t="s">
        <v>10</v>
      </c>
      <c r="C69" s="29" t="s">
        <v>11</v>
      </c>
      <c r="D69" s="30" t="s">
        <v>12</v>
      </c>
      <c r="E69" s="29" t="s">
        <v>13</v>
      </c>
      <c r="F69" s="41" t="s">
        <v>193</v>
      </c>
      <c r="G69" s="43" t="s">
        <v>194</v>
      </c>
      <c r="H69" s="21" t="s">
        <v>195</v>
      </c>
      <c r="I69" s="39">
        <v>150000</v>
      </c>
      <c r="J69" s="8"/>
      <c r="K69" s="8"/>
    </row>
    <row r="70" spans="2:11" x14ac:dyDescent="0.35">
      <c r="B70" s="34" t="s">
        <v>10</v>
      </c>
      <c r="C70" s="29" t="s">
        <v>11</v>
      </c>
      <c r="D70" s="30" t="s">
        <v>12</v>
      </c>
      <c r="E70" s="29" t="s">
        <v>13</v>
      </c>
      <c r="F70" s="41" t="s">
        <v>196</v>
      </c>
      <c r="G70" s="43" t="s">
        <v>197</v>
      </c>
      <c r="H70" s="21" t="s">
        <v>198</v>
      </c>
      <c r="I70" s="39">
        <f>65450+120000</f>
        <v>185450</v>
      </c>
      <c r="J70" s="8"/>
      <c r="K70" s="8"/>
    </row>
    <row r="71" spans="2:11" x14ac:dyDescent="0.35">
      <c r="B71" s="34" t="s">
        <v>10</v>
      </c>
      <c r="C71" s="29" t="s">
        <v>11</v>
      </c>
      <c r="D71" s="30" t="s">
        <v>12</v>
      </c>
      <c r="E71" s="29" t="s">
        <v>13</v>
      </c>
      <c r="F71" s="45" t="s">
        <v>199</v>
      </c>
      <c r="G71" s="43" t="s">
        <v>200</v>
      </c>
      <c r="H71" s="21" t="s">
        <v>201</v>
      </c>
      <c r="I71" s="39">
        <v>31900</v>
      </c>
      <c r="J71" s="8"/>
      <c r="K71" s="8"/>
    </row>
    <row r="72" spans="2:11" x14ac:dyDescent="0.35">
      <c r="B72" s="34" t="s">
        <v>10</v>
      </c>
      <c r="C72" s="29" t="s">
        <v>11</v>
      </c>
      <c r="D72" s="30" t="s">
        <v>12</v>
      </c>
      <c r="E72" s="29" t="s">
        <v>13</v>
      </c>
      <c r="F72" s="45" t="s">
        <v>202</v>
      </c>
      <c r="G72" s="43" t="s">
        <v>203</v>
      </c>
      <c r="H72" s="21" t="s">
        <v>204</v>
      </c>
      <c r="I72" s="39">
        <v>50000</v>
      </c>
      <c r="J72" s="8"/>
      <c r="K72" s="8"/>
    </row>
    <row r="73" spans="2:11" x14ac:dyDescent="0.35">
      <c r="B73" s="34" t="s">
        <v>10</v>
      </c>
      <c r="C73" s="29" t="s">
        <v>11</v>
      </c>
      <c r="D73" s="30" t="s">
        <v>12</v>
      </c>
      <c r="E73" s="29" t="s">
        <v>13</v>
      </c>
      <c r="F73" s="45" t="s">
        <v>205</v>
      </c>
      <c r="G73" s="43" t="s">
        <v>206</v>
      </c>
      <c r="H73" s="21" t="s">
        <v>207</v>
      </c>
      <c r="I73" s="39">
        <v>159500</v>
      </c>
      <c r="J73" s="8"/>
      <c r="K73" s="8"/>
    </row>
    <row r="74" spans="2:11" x14ac:dyDescent="0.35">
      <c r="B74" s="34" t="s">
        <v>10</v>
      </c>
      <c r="C74" s="29" t="s">
        <v>11</v>
      </c>
      <c r="D74" s="30" t="s">
        <v>12</v>
      </c>
      <c r="E74" s="29" t="s">
        <v>13</v>
      </c>
      <c r="F74" s="46" t="s">
        <v>208</v>
      </c>
      <c r="G74" s="43" t="s">
        <v>209</v>
      </c>
      <c r="H74" s="21" t="s">
        <v>210</v>
      </c>
      <c r="I74" s="39">
        <f>8250+16500+16500+8250</f>
        <v>49500</v>
      </c>
      <c r="J74" s="8"/>
      <c r="K74" s="8"/>
    </row>
    <row r="75" spans="2:11" x14ac:dyDescent="0.35">
      <c r="B75" s="34" t="s">
        <v>10</v>
      </c>
      <c r="C75" s="29" t="s">
        <v>11</v>
      </c>
      <c r="D75" s="30" t="s">
        <v>12</v>
      </c>
      <c r="E75" s="29" t="s">
        <v>13</v>
      </c>
      <c r="F75" s="47" t="s">
        <v>211</v>
      </c>
      <c r="G75" s="43" t="s">
        <v>212</v>
      </c>
      <c r="H75" s="21" t="s">
        <v>213</v>
      </c>
      <c r="I75" s="39">
        <f>11000+5500+11000+4400</f>
        <v>31900</v>
      </c>
      <c r="J75" s="8"/>
      <c r="K75" s="8"/>
    </row>
    <row r="76" spans="2:11" x14ac:dyDescent="0.35">
      <c r="B76" s="34" t="s">
        <v>10</v>
      </c>
      <c r="C76" s="29" t="s">
        <v>11</v>
      </c>
      <c r="D76" s="30" t="s">
        <v>12</v>
      </c>
      <c r="E76" s="29" t="s">
        <v>13</v>
      </c>
      <c r="F76" s="48" t="s">
        <v>214</v>
      </c>
      <c r="G76" s="43" t="s">
        <v>215</v>
      </c>
      <c r="H76" s="21" t="s">
        <v>216</v>
      </c>
      <c r="I76" s="39">
        <v>12000</v>
      </c>
      <c r="J76" s="8"/>
      <c r="K76" s="8"/>
    </row>
    <row r="77" spans="2:11" x14ac:dyDescent="0.35">
      <c r="B77" s="34" t="s">
        <v>10</v>
      </c>
      <c r="C77" s="29" t="s">
        <v>11</v>
      </c>
      <c r="D77" s="30" t="s">
        <v>12</v>
      </c>
      <c r="E77" s="29" t="s">
        <v>13</v>
      </c>
      <c r="F77" s="45" t="s">
        <v>217</v>
      </c>
      <c r="G77" s="43" t="s">
        <v>218</v>
      </c>
      <c r="H77" s="21" t="s">
        <v>219</v>
      </c>
      <c r="I77" s="39">
        <v>19200</v>
      </c>
      <c r="J77" s="8"/>
      <c r="K77" s="8"/>
    </row>
    <row r="78" spans="2:11" x14ac:dyDescent="0.35">
      <c r="B78" s="34" t="s">
        <v>10</v>
      </c>
      <c r="C78" s="29" t="s">
        <v>11</v>
      </c>
      <c r="D78" s="30" t="s">
        <v>12</v>
      </c>
      <c r="E78" s="29" t="s">
        <v>13</v>
      </c>
      <c r="F78" s="49" t="s">
        <v>220</v>
      </c>
      <c r="G78" s="50" t="s">
        <v>221</v>
      </c>
      <c r="H78" s="21" t="s">
        <v>222</v>
      </c>
      <c r="I78" s="51">
        <v>120000</v>
      </c>
      <c r="J78" s="52"/>
      <c r="K78" s="8"/>
    </row>
    <row r="79" spans="2:11" x14ac:dyDescent="0.35">
      <c r="B79" s="34" t="s">
        <v>10</v>
      </c>
      <c r="C79" s="29" t="s">
        <v>11</v>
      </c>
      <c r="D79" s="30" t="s">
        <v>12</v>
      </c>
      <c r="E79" s="29" t="s">
        <v>13</v>
      </c>
      <c r="F79" s="53" t="s">
        <v>223</v>
      </c>
      <c r="G79" s="54" t="s">
        <v>224</v>
      </c>
      <c r="H79" s="43" t="s">
        <v>225</v>
      </c>
      <c r="I79" s="51">
        <v>11760</v>
      </c>
      <c r="J79" s="52"/>
      <c r="K79" s="8"/>
    </row>
    <row r="80" spans="2:11" x14ac:dyDescent="0.35">
      <c r="B80" s="34" t="s">
        <v>10</v>
      </c>
      <c r="C80" s="29" t="s">
        <v>11</v>
      </c>
      <c r="D80" s="30" t="s">
        <v>12</v>
      </c>
      <c r="E80" s="29" t="s">
        <v>13</v>
      </c>
      <c r="F80" s="53" t="s">
        <v>226</v>
      </c>
      <c r="G80" s="54" t="s">
        <v>227</v>
      </c>
      <c r="H80" s="43" t="s">
        <v>228</v>
      </c>
      <c r="I80" s="51">
        <v>19800</v>
      </c>
      <c r="J80" s="52"/>
      <c r="K80" s="8"/>
    </row>
    <row r="81" spans="2:11" x14ac:dyDescent="0.35">
      <c r="B81" s="34" t="s">
        <v>10</v>
      </c>
      <c r="C81" s="29" t="s">
        <v>11</v>
      </c>
      <c r="D81" s="30" t="s">
        <v>12</v>
      </c>
      <c r="E81" s="29" t="s">
        <v>13</v>
      </c>
      <c r="F81" s="53" t="s">
        <v>229</v>
      </c>
      <c r="G81" s="54" t="s">
        <v>230</v>
      </c>
      <c r="H81" s="43" t="s">
        <v>231</v>
      </c>
      <c r="I81" s="51">
        <v>79750</v>
      </c>
      <c r="J81" s="52"/>
      <c r="K81" s="8"/>
    </row>
    <row r="82" spans="2:11" x14ac:dyDescent="0.35">
      <c r="B82" s="34" t="s">
        <v>10</v>
      </c>
      <c r="C82" s="29" t="s">
        <v>11</v>
      </c>
      <c r="D82" s="30" t="s">
        <v>12</v>
      </c>
      <c r="E82" s="29" t="s">
        <v>13</v>
      </c>
      <c r="F82" s="53" t="s">
        <v>232</v>
      </c>
      <c r="G82" s="54" t="s">
        <v>84</v>
      </c>
      <c r="H82" s="43" t="s">
        <v>85</v>
      </c>
      <c r="I82" s="51">
        <v>36000</v>
      </c>
      <c r="J82" s="52"/>
      <c r="K82" s="8"/>
    </row>
    <row r="83" spans="2:11" x14ac:dyDescent="0.35">
      <c r="B83" s="34" t="s">
        <v>10</v>
      </c>
      <c r="C83" s="29" t="s">
        <v>11</v>
      </c>
      <c r="D83" s="30" t="s">
        <v>12</v>
      </c>
      <c r="E83" s="29" t="s">
        <v>13</v>
      </c>
      <c r="F83" s="53" t="s">
        <v>59</v>
      </c>
      <c r="G83" s="54" t="s">
        <v>60</v>
      </c>
      <c r="H83" s="43" t="s">
        <v>61</v>
      </c>
      <c r="I83" s="51">
        <v>216000</v>
      </c>
      <c r="J83" s="52"/>
      <c r="K83" s="8"/>
    </row>
    <row r="84" spans="2:11" x14ac:dyDescent="0.35">
      <c r="B84" s="34" t="s">
        <v>10</v>
      </c>
      <c r="C84" s="29" t="s">
        <v>11</v>
      </c>
      <c r="D84" s="30" t="s">
        <v>12</v>
      </c>
      <c r="E84" s="29" t="s">
        <v>13</v>
      </c>
      <c r="F84" s="53" t="s">
        <v>233</v>
      </c>
      <c r="G84" s="54" t="s">
        <v>69</v>
      </c>
      <c r="H84" s="43" t="s">
        <v>234</v>
      </c>
      <c r="I84" s="51">
        <v>72000</v>
      </c>
      <c r="J84" s="52"/>
      <c r="K84" s="8"/>
    </row>
    <row r="85" spans="2:11" x14ac:dyDescent="0.35">
      <c r="B85" s="34" t="s">
        <v>10</v>
      </c>
      <c r="C85" s="29" t="s">
        <v>11</v>
      </c>
      <c r="D85" s="30" t="s">
        <v>12</v>
      </c>
      <c r="E85" s="29" t="s">
        <v>13</v>
      </c>
      <c r="F85" s="53" t="s">
        <v>235</v>
      </c>
      <c r="G85" s="54" t="s">
        <v>236</v>
      </c>
      <c r="H85" s="43" t="s">
        <v>237</v>
      </c>
      <c r="I85" s="51">
        <v>43200</v>
      </c>
      <c r="J85" s="52"/>
      <c r="K85" s="8"/>
    </row>
    <row r="86" spans="2:11" x14ac:dyDescent="0.35">
      <c r="B86" s="34" t="s">
        <v>10</v>
      </c>
      <c r="C86" s="29" t="s">
        <v>11</v>
      </c>
      <c r="D86" s="30" t="s">
        <v>12</v>
      </c>
      <c r="E86" s="29" t="s">
        <v>13</v>
      </c>
      <c r="F86" s="53" t="s">
        <v>238</v>
      </c>
      <c r="G86" s="54" t="s">
        <v>239</v>
      </c>
      <c r="H86" s="43" t="s">
        <v>240</v>
      </c>
      <c r="I86" s="51">
        <v>24000</v>
      </c>
      <c r="J86" s="52"/>
      <c r="K86" s="8"/>
    </row>
    <row r="87" spans="2:11" x14ac:dyDescent="0.35">
      <c r="B87" s="34" t="s">
        <v>10</v>
      </c>
      <c r="C87" s="29" t="s">
        <v>11</v>
      </c>
      <c r="D87" s="30" t="s">
        <v>12</v>
      </c>
      <c r="E87" s="29" t="s">
        <v>13</v>
      </c>
      <c r="F87" s="53" t="s">
        <v>241</v>
      </c>
      <c r="G87" s="54" t="s">
        <v>242</v>
      </c>
      <c r="H87" s="43" t="s">
        <v>243</v>
      </c>
      <c r="I87" s="51">
        <v>60000</v>
      </c>
      <c r="J87" s="52"/>
      <c r="K87" s="8"/>
    </row>
    <row r="88" spans="2:11" x14ac:dyDescent="0.35">
      <c r="B88" s="34" t="s">
        <v>10</v>
      </c>
      <c r="C88" s="29" t="s">
        <v>11</v>
      </c>
      <c r="D88" s="30" t="s">
        <v>12</v>
      </c>
      <c r="E88" s="29" t="s">
        <v>13</v>
      </c>
      <c r="F88" s="53" t="s">
        <v>244</v>
      </c>
      <c r="G88" s="54" t="s">
        <v>245</v>
      </c>
      <c r="H88" s="43" t="s">
        <v>246</v>
      </c>
      <c r="I88" s="51">
        <v>57600</v>
      </c>
      <c r="J88" s="52"/>
      <c r="K88" s="8"/>
    </row>
    <row r="89" spans="2:11" x14ac:dyDescent="0.35">
      <c r="B89" s="34" t="s">
        <v>10</v>
      </c>
      <c r="C89" s="29" t="s">
        <v>11</v>
      </c>
      <c r="D89" s="30" t="s">
        <v>12</v>
      </c>
      <c r="E89" s="29" t="s">
        <v>13</v>
      </c>
      <c r="F89" s="53" t="s">
        <v>247</v>
      </c>
      <c r="G89" s="54" t="s">
        <v>248</v>
      </c>
      <c r="H89" s="43" t="s">
        <v>249</v>
      </c>
      <c r="I89" s="51">
        <v>50400</v>
      </c>
      <c r="J89" s="52"/>
      <c r="K89" s="8"/>
    </row>
    <row r="90" spans="2:11" x14ac:dyDescent="0.35">
      <c r="B90" s="34" t="s">
        <v>10</v>
      </c>
      <c r="C90" s="29" t="s">
        <v>11</v>
      </c>
      <c r="D90" s="30" t="s">
        <v>12</v>
      </c>
      <c r="E90" s="29" t="s">
        <v>13</v>
      </c>
      <c r="F90" s="53" t="s">
        <v>250</v>
      </c>
      <c r="G90" s="54" t="s">
        <v>251</v>
      </c>
      <c r="H90" s="43" t="s">
        <v>252</v>
      </c>
      <c r="I90" s="51">
        <v>19440</v>
      </c>
      <c r="J90" s="52"/>
      <c r="K90" s="8"/>
    </row>
    <row r="91" spans="2:11" x14ac:dyDescent="0.35">
      <c r="B91" s="34" t="s">
        <v>10</v>
      </c>
      <c r="C91" s="29" t="s">
        <v>11</v>
      </c>
      <c r="D91" s="30" t="s">
        <v>12</v>
      </c>
      <c r="E91" s="29" t="s">
        <v>13</v>
      </c>
      <c r="F91" s="53" t="s">
        <v>253</v>
      </c>
      <c r="G91" s="54" t="s">
        <v>254</v>
      </c>
      <c r="H91" s="43" t="s">
        <v>255</v>
      </c>
      <c r="I91" s="51">
        <v>120000</v>
      </c>
      <c r="J91" s="52"/>
      <c r="K91" s="8"/>
    </row>
    <row r="92" spans="2:11" x14ac:dyDescent="0.35">
      <c r="B92" s="34" t="s">
        <v>10</v>
      </c>
      <c r="C92" s="29" t="s">
        <v>11</v>
      </c>
      <c r="D92" s="30" t="s">
        <v>12</v>
      </c>
      <c r="E92" s="29" t="s">
        <v>13</v>
      </c>
      <c r="F92" s="53" t="s">
        <v>256</v>
      </c>
      <c r="G92" s="54" t="s">
        <v>257</v>
      </c>
      <c r="H92" s="43" t="s">
        <v>258</v>
      </c>
      <c r="I92" s="51">
        <v>99000</v>
      </c>
      <c r="J92" s="52"/>
      <c r="K92" s="8"/>
    </row>
    <row r="93" spans="2:11" x14ac:dyDescent="0.35">
      <c r="B93" s="34" t="s">
        <v>10</v>
      </c>
      <c r="C93" s="29" t="s">
        <v>11</v>
      </c>
      <c r="D93" s="30" t="s">
        <v>12</v>
      </c>
      <c r="E93" s="29" t="s">
        <v>13</v>
      </c>
      <c r="F93" s="53" t="s">
        <v>259</v>
      </c>
      <c r="G93" s="54" t="s">
        <v>260</v>
      </c>
      <c r="H93" s="43" t="s">
        <v>261</v>
      </c>
      <c r="I93" s="51">
        <v>49500</v>
      </c>
      <c r="J93" s="52"/>
      <c r="K93" s="8"/>
    </row>
    <row r="94" spans="2:11" x14ac:dyDescent="0.35">
      <c r="B94" s="34" t="s">
        <v>10</v>
      </c>
      <c r="C94" s="29" t="s">
        <v>11</v>
      </c>
      <c r="D94" s="30" t="s">
        <v>12</v>
      </c>
      <c r="E94" s="29" t="s">
        <v>13</v>
      </c>
      <c r="F94" s="53" t="s">
        <v>262</v>
      </c>
      <c r="G94" s="54" t="s">
        <v>263</v>
      </c>
      <c r="H94" s="43" t="s">
        <v>264</v>
      </c>
      <c r="I94" s="51">
        <v>49500</v>
      </c>
      <c r="J94" s="52"/>
      <c r="K94" s="8"/>
    </row>
    <row r="95" spans="2:11" x14ac:dyDescent="0.35">
      <c r="B95" s="34" t="s">
        <v>10</v>
      </c>
      <c r="C95" s="29" t="s">
        <v>11</v>
      </c>
      <c r="D95" s="30" t="s">
        <v>12</v>
      </c>
      <c r="E95" s="29" t="s">
        <v>13</v>
      </c>
      <c r="F95" s="53" t="s">
        <v>265</v>
      </c>
      <c r="G95" s="54" t="s">
        <v>266</v>
      </c>
      <c r="H95" s="43" t="s">
        <v>267</v>
      </c>
      <c r="I95" s="51">
        <v>39600</v>
      </c>
      <c r="J95" s="52"/>
      <c r="K95" s="8"/>
    </row>
    <row r="96" spans="2:11" x14ac:dyDescent="0.35">
      <c r="B96" s="34" t="s">
        <v>10</v>
      </c>
      <c r="C96" s="29" t="s">
        <v>11</v>
      </c>
      <c r="D96" s="30" t="s">
        <v>12</v>
      </c>
      <c r="E96" s="29" t="s">
        <v>13</v>
      </c>
      <c r="F96" s="53" t="s">
        <v>268</v>
      </c>
      <c r="G96" s="54" t="s">
        <v>269</v>
      </c>
      <c r="H96" s="43" t="s">
        <v>270</v>
      </c>
      <c r="I96" s="51">
        <f>24750-8250</f>
        <v>16500</v>
      </c>
      <c r="J96" s="52"/>
      <c r="K96" s="8"/>
    </row>
    <row r="97" spans="2:11" x14ac:dyDescent="0.35">
      <c r="B97" s="34" t="s">
        <v>10</v>
      </c>
      <c r="C97" s="29" t="s">
        <v>11</v>
      </c>
      <c r="D97" s="30" t="s">
        <v>12</v>
      </c>
      <c r="E97" s="29" t="s">
        <v>13</v>
      </c>
      <c r="F97" s="53" t="s">
        <v>271</v>
      </c>
      <c r="G97" s="54" t="s">
        <v>272</v>
      </c>
      <c r="H97" s="43" t="s">
        <v>273</v>
      </c>
      <c r="I97" s="51">
        <v>16500</v>
      </c>
      <c r="J97" s="52"/>
      <c r="K97" s="8"/>
    </row>
    <row r="98" spans="2:11" x14ac:dyDescent="0.35">
      <c r="B98" s="34" t="s">
        <v>10</v>
      </c>
      <c r="C98" s="29" t="s">
        <v>11</v>
      </c>
      <c r="D98" s="30" t="s">
        <v>12</v>
      </c>
      <c r="E98" s="29" t="s">
        <v>13</v>
      </c>
      <c r="F98" s="53" t="s">
        <v>274</v>
      </c>
      <c r="G98" s="54" t="s">
        <v>275</v>
      </c>
      <c r="H98" s="43" t="s">
        <v>276</v>
      </c>
      <c r="I98" s="51">
        <v>4950</v>
      </c>
      <c r="J98" s="52"/>
      <c r="K98" s="8"/>
    </row>
    <row r="99" spans="2:11" x14ac:dyDescent="0.35">
      <c r="B99" s="34" t="s">
        <v>10</v>
      </c>
      <c r="C99" s="29" t="s">
        <v>11</v>
      </c>
      <c r="D99" s="30" t="s">
        <v>12</v>
      </c>
      <c r="E99" s="29" t="s">
        <v>13</v>
      </c>
      <c r="F99" s="53" t="s">
        <v>277</v>
      </c>
      <c r="G99" s="54" t="s">
        <v>278</v>
      </c>
      <c r="H99" s="43" t="s">
        <v>279</v>
      </c>
      <c r="I99" s="51">
        <v>4950</v>
      </c>
      <c r="J99" s="52"/>
      <c r="K99" s="8"/>
    </row>
    <row r="100" spans="2:11" x14ac:dyDescent="0.35">
      <c r="B100" s="34" t="s">
        <v>10</v>
      </c>
      <c r="C100" s="29" t="s">
        <v>11</v>
      </c>
      <c r="D100" s="30" t="s">
        <v>12</v>
      </c>
      <c r="E100" s="29" t="s">
        <v>13</v>
      </c>
      <c r="F100" s="53" t="s">
        <v>280</v>
      </c>
      <c r="G100" s="54" t="s">
        <v>281</v>
      </c>
      <c r="H100" s="43" t="s">
        <v>282</v>
      </c>
      <c r="I100" s="51">
        <v>4950</v>
      </c>
      <c r="J100" s="52"/>
      <c r="K100" s="8"/>
    </row>
    <row r="101" spans="2:11" x14ac:dyDescent="0.35">
      <c r="B101" s="34" t="s">
        <v>10</v>
      </c>
      <c r="C101" s="29" t="s">
        <v>11</v>
      </c>
      <c r="D101" s="30" t="s">
        <v>12</v>
      </c>
      <c r="E101" s="29" t="s">
        <v>13</v>
      </c>
      <c r="F101" s="53" t="s">
        <v>89</v>
      </c>
      <c r="G101" s="54" t="s">
        <v>90</v>
      </c>
      <c r="H101" s="43" t="s">
        <v>91</v>
      </c>
      <c r="I101" s="51">
        <v>70400</v>
      </c>
      <c r="J101" s="52"/>
      <c r="K101" s="8"/>
    </row>
    <row r="102" spans="2:11" x14ac:dyDescent="0.35">
      <c r="B102" s="34" t="s">
        <v>10</v>
      </c>
      <c r="C102" s="29" t="s">
        <v>11</v>
      </c>
      <c r="D102" s="30" t="s">
        <v>12</v>
      </c>
      <c r="E102" s="29" t="s">
        <v>13</v>
      </c>
      <c r="F102" s="53" t="s">
        <v>283</v>
      </c>
      <c r="G102" s="54" t="s">
        <v>284</v>
      </c>
      <c r="H102" s="43" t="s">
        <v>285</v>
      </c>
      <c r="I102" s="51">
        <v>19140</v>
      </c>
      <c r="J102" s="52"/>
      <c r="K102" s="8"/>
    </row>
    <row r="103" spans="2:11" x14ac:dyDescent="0.35">
      <c r="B103" s="34" t="s">
        <v>10</v>
      </c>
      <c r="C103" s="29" t="s">
        <v>11</v>
      </c>
      <c r="D103" s="30" t="s">
        <v>12</v>
      </c>
      <c r="E103" s="29" t="s">
        <v>13</v>
      </c>
      <c r="F103" s="53" t="s">
        <v>286</v>
      </c>
      <c r="G103" s="54" t="s">
        <v>287</v>
      </c>
      <c r="H103" s="43" t="s">
        <v>288</v>
      </c>
      <c r="I103" s="51">
        <v>15950</v>
      </c>
      <c r="J103" s="52"/>
      <c r="K103" s="8"/>
    </row>
    <row r="104" spans="2:11" x14ac:dyDescent="0.35">
      <c r="B104" s="34" t="s">
        <v>10</v>
      </c>
      <c r="C104" s="29" t="s">
        <v>11</v>
      </c>
      <c r="D104" s="30" t="s">
        <v>12</v>
      </c>
      <c r="E104" s="29" t="s">
        <v>13</v>
      </c>
      <c r="F104" s="53" t="s">
        <v>289</v>
      </c>
      <c r="G104" s="54" t="s">
        <v>290</v>
      </c>
      <c r="H104" s="43" t="s">
        <v>291</v>
      </c>
      <c r="I104" s="51">
        <v>31900</v>
      </c>
      <c r="J104" s="52"/>
      <c r="K104" s="8"/>
    </row>
    <row r="105" spans="2:11" x14ac:dyDescent="0.35">
      <c r="B105" s="34" t="s">
        <v>10</v>
      </c>
      <c r="C105" s="29" t="s">
        <v>11</v>
      </c>
      <c r="D105" s="30" t="s">
        <v>12</v>
      </c>
      <c r="E105" s="29" t="s">
        <v>13</v>
      </c>
      <c r="F105" s="53" t="s">
        <v>292</v>
      </c>
      <c r="G105" s="54" t="s">
        <v>128</v>
      </c>
      <c r="H105" s="43" t="s">
        <v>129</v>
      </c>
      <c r="I105" s="51">
        <v>63500</v>
      </c>
      <c r="J105" s="52"/>
      <c r="K105" s="8"/>
    </row>
    <row r="106" spans="2:11" x14ac:dyDescent="0.35">
      <c r="B106" s="34" t="s">
        <v>10</v>
      </c>
      <c r="C106" s="29" t="s">
        <v>11</v>
      </c>
      <c r="D106" s="30" t="s">
        <v>12</v>
      </c>
      <c r="E106" s="29" t="s">
        <v>13</v>
      </c>
      <c r="F106" s="53" t="s">
        <v>130</v>
      </c>
      <c r="G106" s="54" t="s">
        <v>131</v>
      </c>
      <c r="H106" s="43" t="s">
        <v>132</v>
      </c>
      <c r="I106" s="51">
        <v>75000</v>
      </c>
      <c r="J106" s="52"/>
      <c r="K106" s="8"/>
    </row>
    <row r="107" spans="2:11" x14ac:dyDescent="0.35">
      <c r="B107" s="34" t="s">
        <v>10</v>
      </c>
      <c r="C107" s="29" t="s">
        <v>11</v>
      </c>
      <c r="D107" s="30" t="s">
        <v>12</v>
      </c>
      <c r="E107" s="29" t="s">
        <v>13</v>
      </c>
      <c r="F107" s="53" t="s">
        <v>293</v>
      </c>
      <c r="G107" s="54" t="s">
        <v>119</v>
      </c>
      <c r="H107" s="43" t="s">
        <v>120</v>
      </c>
      <c r="I107" s="51">
        <v>75000</v>
      </c>
      <c r="J107" s="52"/>
      <c r="K107" s="8"/>
    </row>
    <row r="108" spans="2:11" x14ac:dyDescent="0.35">
      <c r="B108" s="34" t="s">
        <v>10</v>
      </c>
      <c r="C108" s="29" t="s">
        <v>11</v>
      </c>
      <c r="D108" s="30" t="s">
        <v>12</v>
      </c>
      <c r="E108" s="29" t="s">
        <v>13</v>
      </c>
      <c r="F108" s="53" t="s">
        <v>165</v>
      </c>
      <c r="G108" s="54" t="s">
        <v>166</v>
      </c>
      <c r="H108" s="43" t="s">
        <v>167</v>
      </c>
      <c r="I108" s="51">
        <v>28125</v>
      </c>
      <c r="J108" s="52"/>
      <c r="K108" s="8"/>
    </row>
    <row r="109" spans="2:11" x14ac:dyDescent="0.35">
      <c r="B109" s="34" t="s">
        <v>10</v>
      </c>
      <c r="C109" s="29" t="s">
        <v>11</v>
      </c>
      <c r="D109" s="30" t="s">
        <v>12</v>
      </c>
      <c r="E109" s="29" t="s">
        <v>13</v>
      </c>
      <c r="F109" s="53" t="s">
        <v>294</v>
      </c>
      <c r="G109" s="54" t="s">
        <v>169</v>
      </c>
      <c r="H109" s="43" t="s">
        <v>170</v>
      </c>
      <c r="I109" s="51">
        <v>28125</v>
      </c>
      <c r="J109" s="52"/>
      <c r="K109" s="8"/>
    </row>
    <row r="110" spans="2:11" x14ac:dyDescent="0.35">
      <c r="B110" s="34" t="s">
        <v>10</v>
      </c>
      <c r="C110" s="29" t="s">
        <v>11</v>
      </c>
      <c r="D110" s="30" t="s">
        <v>12</v>
      </c>
      <c r="E110" s="29" t="s">
        <v>13</v>
      </c>
      <c r="F110" s="53" t="s">
        <v>295</v>
      </c>
      <c r="G110" s="54" t="s">
        <v>296</v>
      </c>
      <c r="H110" s="43" t="s">
        <v>297</v>
      </c>
      <c r="I110" s="51">
        <v>72000</v>
      </c>
      <c r="J110" s="52"/>
      <c r="K110" s="8"/>
    </row>
    <row r="111" spans="2:11" x14ac:dyDescent="0.35">
      <c r="B111" s="34" t="s">
        <v>10</v>
      </c>
      <c r="C111" s="29" t="s">
        <v>11</v>
      </c>
      <c r="D111" s="30" t="s">
        <v>12</v>
      </c>
      <c r="E111" s="29" t="s">
        <v>13</v>
      </c>
      <c r="F111" s="53" t="s">
        <v>298</v>
      </c>
      <c r="G111" s="54" t="s">
        <v>36</v>
      </c>
      <c r="H111" s="43" t="s">
        <v>37</v>
      </c>
      <c r="I111" s="51">
        <v>96000</v>
      </c>
      <c r="J111" s="52"/>
      <c r="K111" s="8"/>
    </row>
    <row r="112" spans="2:11" x14ac:dyDescent="0.35">
      <c r="B112" s="34" t="s">
        <v>10</v>
      </c>
      <c r="C112" s="29" t="s">
        <v>11</v>
      </c>
      <c r="D112" s="30" t="s">
        <v>12</v>
      </c>
      <c r="E112" s="29" t="s">
        <v>13</v>
      </c>
      <c r="F112" s="53" t="s">
        <v>299</v>
      </c>
      <c r="G112" s="54" t="s">
        <v>300</v>
      </c>
      <c r="H112" s="43" t="s">
        <v>301</v>
      </c>
      <c r="I112" s="51">
        <v>17920</v>
      </c>
      <c r="J112" s="52"/>
      <c r="K112" s="8"/>
    </row>
    <row r="113" spans="2:11" x14ac:dyDescent="0.35">
      <c r="B113" s="34" t="s">
        <v>10</v>
      </c>
      <c r="C113" s="29" t="s">
        <v>11</v>
      </c>
      <c r="D113" s="30" t="s">
        <v>12</v>
      </c>
      <c r="E113" s="29" t="s">
        <v>13</v>
      </c>
      <c r="F113" s="53" t="s">
        <v>302</v>
      </c>
      <c r="G113" s="54" t="s">
        <v>303</v>
      </c>
      <c r="H113" s="43" t="s">
        <v>304</v>
      </c>
      <c r="I113" s="51">
        <v>63308</v>
      </c>
      <c r="J113" s="52"/>
      <c r="K113" s="55"/>
    </row>
    <row r="114" spans="2:11" x14ac:dyDescent="0.35">
      <c r="B114" s="34" t="s">
        <v>10</v>
      </c>
      <c r="C114" s="29" t="s">
        <v>11</v>
      </c>
      <c r="D114" s="30" t="s">
        <v>12</v>
      </c>
      <c r="E114" s="29" t="s">
        <v>13</v>
      </c>
      <c r="F114" s="53" t="s">
        <v>305</v>
      </c>
      <c r="G114" s="54" t="s">
        <v>306</v>
      </c>
      <c r="H114" s="43" t="s">
        <v>307</v>
      </c>
      <c r="I114" s="51">
        <v>12600</v>
      </c>
      <c r="J114" s="52"/>
      <c r="K114" s="56"/>
    </row>
    <row r="115" spans="2:11" x14ac:dyDescent="0.35">
      <c r="B115" s="29"/>
      <c r="C115" s="29"/>
      <c r="D115" s="30"/>
      <c r="E115" s="29"/>
      <c r="F115" s="57"/>
      <c r="G115" s="21"/>
      <c r="H115" s="21"/>
      <c r="I115" s="51"/>
      <c r="J115" s="52"/>
      <c r="K115" s="8"/>
    </row>
    <row r="116" spans="2:11" ht="13.3" thickBot="1" x14ac:dyDescent="0.4">
      <c r="B116" s="58"/>
      <c r="C116" s="59"/>
      <c r="D116" s="60"/>
      <c r="E116" s="59"/>
      <c r="F116" s="61" t="s">
        <v>308</v>
      </c>
      <c r="G116" s="61"/>
      <c r="H116" s="61"/>
      <c r="I116" s="62">
        <f>SUM(I7:I114)</f>
        <v>9926574</v>
      </c>
      <c r="J116" s="63"/>
      <c r="K116" s="56"/>
    </row>
    <row r="117" spans="2:11" x14ac:dyDescent="0.35">
      <c r="J117" s="66"/>
    </row>
    <row r="118" spans="2:11" x14ac:dyDescent="0.35">
      <c r="B118" s="67" t="s">
        <v>309</v>
      </c>
      <c r="C118" s="67"/>
      <c r="D118" s="9"/>
      <c r="E118" s="8"/>
      <c r="F118" s="10"/>
      <c r="G118" s="8"/>
      <c r="H118" s="11"/>
      <c r="I118" s="12"/>
      <c r="J118" s="63"/>
      <c r="K118" s="8"/>
    </row>
    <row r="119" spans="2:11" x14ac:dyDescent="0.35">
      <c r="B119" s="67"/>
      <c r="C119" s="67"/>
      <c r="D119" s="9"/>
      <c r="E119" s="8"/>
      <c r="F119" s="10"/>
      <c r="G119" s="8"/>
      <c r="H119" s="11"/>
      <c r="I119" s="12"/>
      <c r="J119" s="63"/>
      <c r="K119" s="8"/>
    </row>
    <row r="120" spans="2:11" x14ac:dyDescent="0.35">
      <c r="B120" s="67"/>
      <c r="C120" s="67"/>
      <c r="D120" s="9"/>
      <c r="E120" s="8"/>
      <c r="F120" s="10"/>
      <c r="G120" s="8"/>
      <c r="H120" s="11"/>
      <c r="I120" s="12"/>
      <c r="J120" s="63"/>
      <c r="K120" s="8"/>
    </row>
    <row r="121" spans="2:11" x14ac:dyDescent="0.35">
      <c r="B121" s="67"/>
      <c r="C121" s="67"/>
      <c r="D121" s="9"/>
      <c r="E121" s="8"/>
      <c r="F121" s="10"/>
      <c r="G121" s="8"/>
      <c r="H121" s="11"/>
      <c r="I121" s="12"/>
      <c r="J121" s="63"/>
      <c r="K121" s="8"/>
    </row>
    <row r="122" spans="2:11" x14ac:dyDescent="0.35">
      <c r="B122" s="68"/>
      <c r="C122" s="69"/>
      <c r="D122" s="9"/>
      <c r="G122" s="70" t="s">
        <v>310</v>
      </c>
      <c r="H122" s="70"/>
      <c r="I122" s="12"/>
      <c r="J122" s="8"/>
      <c r="K122" s="8"/>
    </row>
    <row r="123" spans="2:11" x14ac:dyDescent="0.35">
      <c r="B123" s="71" t="s">
        <v>311</v>
      </c>
      <c r="C123" s="71"/>
      <c r="D123" s="9"/>
      <c r="G123" s="72" t="str">
        <f>+[1]CBPE!B31</f>
        <v xml:space="preserve"> Lic. María Isabel Ortiz Mantilla</v>
      </c>
      <c r="H123" s="72"/>
      <c r="I123" s="12"/>
      <c r="J123" s="8"/>
      <c r="K123" s="8"/>
    </row>
    <row r="124" spans="2:11" ht="14.5" customHeight="1" x14ac:dyDescent="0.35">
      <c r="B124" s="71" t="s">
        <v>312</v>
      </c>
      <c r="C124" s="71"/>
      <c r="D124" s="9"/>
      <c r="G124" s="71" t="s">
        <v>313</v>
      </c>
      <c r="H124" s="71"/>
      <c r="I124" s="12"/>
      <c r="J124" s="8"/>
      <c r="K124" s="8"/>
    </row>
  </sheetData>
  <mergeCells count="8">
    <mergeCell ref="B124:C124"/>
    <mergeCell ref="G124:H124"/>
    <mergeCell ref="B2:I2"/>
    <mergeCell ref="B3:I3"/>
    <mergeCell ref="F116:H116"/>
    <mergeCell ref="G122:H122"/>
    <mergeCell ref="B123:C123"/>
    <mergeCell ref="G123:H123"/>
  </mergeCell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2021-01-29T22:04:22Z</dcterms:created>
  <dcterms:modified xsi:type="dcterms:W3CDTF">2021-01-29T22:06:39Z</dcterms:modified>
</cp:coreProperties>
</file>