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EVHP" sheetId="1" r:id="rId1"/>
  </sheets>
  <externalReferences>
    <externalReference r:id="rId2"/>
    <externalReference r:id="rId3"/>
  </externalReferences>
  <definedNames>
    <definedName name="_xlnm._FilterDatabase" localSheetId="0" hidden="1">EVHP!$A$2:$F$38</definedName>
    <definedName name="balanza_mes">'[2]Ene-16'!$A$1:$H$200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F32" i="1" s="1"/>
  <c r="F31" i="1"/>
  <c r="F30" i="1"/>
  <c r="F29" i="1"/>
  <c r="D28" i="1"/>
  <c r="D27" i="1" s="1"/>
  <c r="E27" i="1"/>
  <c r="C27" i="1"/>
  <c r="E20" i="1"/>
  <c r="E38" i="1" s="1"/>
  <c r="D20" i="1"/>
  <c r="D38" i="1" s="1"/>
  <c r="C20" i="1"/>
  <c r="C38" i="1" s="1"/>
  <c r="B20" i="1"/>
  <c r="B38" i="1" s="1"/>
  <c r="F14" i="1"/>
  <c r="F11" i="1"/>
  <c r="F10" i="1"/>
  <c r="D9" i="1"/>
  <c r="C9" i="1"/>
  <c r="F9" i="1" s="1"/>
  <c r="F20" i="1" s="1"/>
  <c r="F27" i="1" l="1"/>
  <c r="F38" i="1" s="1"/>
  <c r="F28" i="1"/>
</calcChain>
</file>

<file path=xl/sharedStrings.xml><?xml version="1.0" encoding="utf-8"?>
<sst xmlns="http://schemas.openxmlformats.org/spreadsheetml/2006/main" count="38" uniqueCount="28">
  <si>
    <t>CUENTA PÚBLICA 2020
FIDEICOMISO DEL PROGRAMA DE REFORESTACION Y PROTECCION A ZONAS REFORESTADAS &lt;&lt;FIFORES&gt;&gt;
Estado de Variación en la Hacienda Pública
Del 01 de enero al 31 de diciembre de 2020 y al 31 de Diciembre 2019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</si>
  <si>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</si>
  <si>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</si>
  <si>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</si>
  <si>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</si>
  <si>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</si>
  <si>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</si>
  <si>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2019</t>
  </si>
  <si>
    <t>Aportaciones</t>
  </si>
  <si>
    <t>Donaciones de Capital</t>
  </si>
  <si>
    <t>Actualización de la Hacienda Pública/Patrimonio</t>
  </si>
  <si>
    <t>Hacienda Pública / Patrimonio Generado Neto de 2019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</si>
  <si>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</si>
  <si>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</si>
  <si>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</si>
  <si>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</si>
  <si>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</si>
  <si>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2019</t>
  </si>
  <si>
    <t>Resultado por Posición Monetaria</t>
  </si>
  <si>
    <t>Resultado por Tenencia de Activos no Monetarios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</si>
  <si>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</si>
  <si>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</si>
  <si>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</si>
  <si>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
de la Hacienda Pública / Patrimonio Neto de 2019</t>
  </si>
  <si>
    <t>Hacienda Pública / Patrimonio Neto Final de 2020</t>
  </si>
  <si>
    <t>“Bajo protesta de decir verdad declaramos que los Estados Financieros y sus notas, son razonablemente correctos y son responsabilidad del emisor"</t>
  </si>
  <si>
    <t xml:space="preserve">C.P. Ma. Cristina Aguilar Valtierra
Directora Administrativa </t>
  </si>
  <si>
    <t>Lic. María Isabel Ortiz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</si>
</sst>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vertical="top"/>
      <protection locked="0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vertical="top" wrapText="1"/>
      <protection locked="0"/>
    </xf>
    <xf numFmtId="0" fontId="3" fillId="0" borderId="2" xfId="1" applyFont="1" applyBorder="1" applyAlignment="1">
      <alignment horizontal="center" vertical="center" wrapText="1"/>
    </xf>
    <xf numFmtId="164" fontId="3" fillId="0" borderId="3" xfId="2" applyNumberFormat="1" applyFont="1" applyBorder="1" applyAlignment="1">
      <alignment horizontal="center"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top" wrapText="1"/>
    </xf>
    <xf numFmtId="3" fontId="3" fillId="0" borderId="0" xfId="1" applyNumberFormat="1" applyFont="1" applyBorder="1" applyProtection="1">
      <protection locked="0"/>
    </xf>
    <xf numFmtId="3" fontId="3" fillId="0" borderId="6" xfId="1" applyNumberFormat="1" applyFont="1" applyBorder="1" applyProtection="1">
      <protection locked="0"/>
    </xf>
    <xf numFmtId="0" fontId="2" fillId="0" borderId="5" xfId="1" applyFont="1" applyBorder="1" applyAlignment="1">
      <alignment horizontal="left" vertical="top" wrapText="1" indent="1"/>
    </xf>
    <xf numFmtId="3" fontId="2" fillId="0" borderId="0" xfId="1" applyNumberFormat="1" applyFont="1" applyFill="1" applyBorder="1" applyProtection="1">
      <protection locked="0"/>
    </xf>
    <xf numFmtId="3" fontId="2" fillId="0" borderId="0" xfId="1" applyNumberFormat="1" applyFont="1" applyBorder="1" applyProtection="1">
      <protection locked="0"/>
    </xf>
    <xf numFmtId="3" fontId="2" fillId="0" borderId="6" xfId="1" applyNumberFormat="1" applyFont="1" applyBorder="1" applyProtection="1">
      <protection locked="0"/>
    </xf>
    <xf numFmtId="3" fontId="3" fillId="0" borderId="0" xfId="1" applyNumberFormat="1" applyFont="1" applyFill="1" applyBorder="1" applyProtection="1">
      <protection locked="0"/>
    </xf>
    <xf numFmtId="4" fontId="2" fillId="0" borderId="0" xfId="1" applyNumberFormat="1" applyFont="1" applyAlignment="1" applyProtection="1">
      <alignment vertical="top"/>
      <protection locked="0"/>
    </xf>
    <xf numFmtId="3" fontId="3" fillId="0" borderId="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Border="1" applyAlignment="1" applyProtection="1">
      <alignment vertical="center"/>
      <protection locked="0"/>
    </xf>
    <xf numFmtId="3" fontId="3" fillId="0" borderId="6" xfId="1" applyNumberFormat="1" applyFont="1" applyBorder="1" applyAlignment="1" applyProtection="1">
      <alignment vertical="center"/>
      <protection locked="0"/>
    </xf>
    <xf numFmtId="3" fontId="2" fillId="0" borderId="0" xfId="1" applyNumberFormat="1" applyFont="1" applyFill="1" applyBorder="1" applyAlignment="1" applyProtection="1">
      <alignment vertical="top"/>
      <protection locked="0"/>
    </xf>
    <xf numFmtId="3" fontId="2" fillId="0" borderId="0" xfId="1" applyNumberFormat="1" applyFont="1" applyBorder="1" applyAlignment="1" applyProtection="1">
      <alignment vertical="top"/>
      <protection locked="0"/>
    </xf>
    <xf numFmtId="0" fontId="3" fillId="0" borderId="5" xfId="1" applyFont="1" applyBorder="1" applyAlignment="1">
      <alignment horizontal="left" vertical="top" wrapText="1"/>
    </xf>
    <xf numFmtId="0" fontId="3" fillId="0" borderId="7" xfId="1" applyFont="1" applyBorder="1" applyAlignment="1">
      <alignment vertical="center" wrapText="1"/>
    </xf>
    <xf numFmtId="3" fontId="3" fillId="0" borderId="8" xfId="1" applyNumberFormat="1" applyFont="1" applyBorder="1" applyAlignment="1" applyProtection="1">
      <alignment vertical="center"/>
      <protection locked="0"/>
    </xf>
    <xf numFmtId="3" fontId="4" fillId="0" borderId="9" xfId="1" applyNumberFormat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top"/>
      <protection locked="0"/>
    </xf>
    <xf numFmtId="0" fontId="2" fillId="0" borderId="0" xfId="1" applyFont="1" applyAlignment="1">
      <alignment vertical="top" wrapText="1"/>
    </xf>
    <xf numFmtId="3" fontId="2" fillId="0" borderId="0" xfId="1" applyNumberFormat="1" applyFont="1" applyAlignment="1">
      <alignment vertical="top"/>
    </xf>
    <xf numFmtId="0" fontId="2" fillId="0" borderId="0" xfId="1" applyFont="1" applyAlignment="1" applyProtection="1">
      <alignment horizontal="center" vertical="top" wrapText="1"/>
      <protection locked="0"/>
    </xf>
    <xf numFmtId="0" fontId="2" fillId="0" borderId="8" xfId="1" applyFont="1" applyBorder="1" applyAlignment="1" applyProtection="1">
      <alignment vertical="top" wrapText="1"/>
      <protection locked="0"/>
    </xf>
    <xf numFmtId="4" fontId="2" fillId="0" borderId="0" xfId="1" applyNumberFormat="1" applyFont="1" applyBorder="1" applyAlignment="1" applyProtection="1">
      <alignment horizontal="center" vertical="top"/>
      <protection locked="0"/>
    </xf>
    <xf numFmtId="0" fontId="2" fillId="0" borderId="0" xfId="1" applyFont="1" applyBorder="1" applyAlignment="1" applyProtection="1">
      <alignment horizontal="center" vertical="top" wrapText="1"/>
      <protection locked="0"/>
    </xf>
    <xf numFmtId="0" fontId="2" fillId="0" borderId="3" xfId="1" applyFont="1" applyBorder="1" applyAlignment="1" applyProtection="1">
      <alignment horizontal="center" vertical="top" wrapText="1"/>
      <protection locked="0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IPC"/>
      <sheetName val="NG"/>
      <sheetName val="NGA "/>
      <sheetName val="EAI"/>
      <sheetName val="CA 1"/>
      <sheetName val="CA 2"/>
      <sheetName val="CA 3"/>
      <sheetName val="COG"/>
      <sheetName val="CE"/>
      <sheetName val="CFG"/>
      <sheetName val="EN"/>
      <sheetName val="ID"/>
      <sheetName val="GCP"/>
      <sheetName val="PPI"/>
      <sheetName val="INR "/>
      <sheetName val="FF"/>
      <sheetName val="IPF "/>
      <sheetName val="RBM"/>
      <sheetName val="RBI"/>
      <sheetName val="MPAS"/>
      <sheetName val="CBPE"/>
      <sheetName val="DGF"/>
      <sheetName val="EB"/>
      <sheetName val="OTL"/>
    </sheetNames>
    <sheetDataSet>
      <sheetData sheetId="0">
        <row r="36">
          <cell r="F36">
            <v>-3392101.8499999978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zoomScale="80" zoomScaleNormal="80" workbookViewId="0">
      <selection activeCell="G21" sqref="G21:I21"/>
    </sheetView>
  </sheetViews>
  <sheetFormatPr baseColWidth="10" defaultColWidth="9.84375" defaultRowHeight="12.45" x14ac:dyDescent="0.4"/>
  <cols>
    <col min="1" max="1" width="47.3046875" style="5" customWidth="1"/>
    <col min="2" max="5" width="21.3046875" style="17" customWidth="1"/>
    <col min="6" max="6" width="18" style="17" customWidth="1"/>
    <col min="7" max="8" width="12.3046875" style="2" bestFit="1" customWidth="1"/>
    <col min="9" max="16384" width="9.84375" style="2"/>
  </cols>
  <sheetData>
    <row r="1" spans="1:8" ht="57" customHeight="1" x14ac:dyDescent="0.4">
      <c r="A1" s="1" t="s">
        <v>0</v>
      </c>
      <c r="B1" s="1"/>
      <c r="C1" s="1"/>
      <c r="D1" s="1"/>
      <c r="E1" s="1"/>
      <c r="F1" s="1"/>
    </row>
    <row r="2" spans="1:8" s="5" customFormat="1" ht="50.1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8" s="5" customFormat="1" ht="9" customHeight="1" x14ac:dyDescent="0.4">
      <c r="A3" s="6"/>
      <c r="B3" s="7"/>
      <c r="C3" s="7"/>
      <c r="D3" s="7"/>
      <c r="E3" s="7"/>
      <c r="F3" s="8"/>
    </row>
    <row r="4" spans="1:8" ht="24.9" x14ac:dyDescent="0.3">
      <c r="A4" s="9" t="s">
        <v>7</v>
      </c>
      <c r="B4" s="10">
        <v>233768156.81</v>
      </c>
      <c r="C4" s="10">
        <v>0</v>
      </c>
      <c r="D4" s="10">
        <v>0</v>
      </c>
      <c r="E4" s="10">
        <v>0</v>
      </c>
      <c r="F4" s="11">
        <v>233768156.81</v>
      </c>
    </row>
    <row r="5" spans="1:8" x14ac:dyDescent="0.3">
      <c r="A5" s="12" t="s">
        <v>8</v>
      </c>
      <c r="B5" s="13">
        <v>233768156.81</v>
      </c>
      <c r="C5" s="13">
        <v>0</v>
      </c>
      <c r="D5" s="13">
        <v>0</v>
      </c>
      <c r="E5" s="14">
        <v>0</v>
      </c>
      <c r="F5" s="15">
        <v>233768156.81</v>
      </c>
    </row>
    <row r="6" spans="1:8" x14ac:dyDescent="0.3">
      <c r="A6" s="12" t="s">
        <v>9</v>
      </c>
      <c r="B6" s="13">
        <v>0</v>
      </c>
      <c r="C6" s="13">
        <v>0</v>
      </c>
      <c r="D6" s="13">
        <v>0</v>
      </c>
      <c r="E6" s="14">
        <v>0</v>
      </c>
      <c r="F6" s="15">
        <v>0</v>
      </c>
    </row>
    <row r="7" spans="1:8" x14ac:dyDescent="0.3">
      <c r="A7" s="12" t="s">
        <v>10</v>
      </c>
      <c r="B7" s="13">
        <v>0</v>
      </c>
      <c r="C7" s="13">
        <v>0</v>
      </c>
      <c r="D7" s="13">
        <v>0</v>
      </c>
      <c r="E7" s="14">
        <v>0</v>
      </c>
      <c r="F7" s="15">
        <v>0</v>
      </c>
    </row>
    <row r="8" spans="1:8" ht="9" customHeight="1" x14ac:dyDescent="0.3">
      <c r="A8" s="12"/>
      <c r="B8" s="13"/>
      <c r="C8" s="13"/>
      <c r="D8" s="13"/>
      <c r="E8" s="14"/>
      <c r="F8" s="15"/>
    </row>
    <row r="9" spans="1:8" x14ac:dyDescent="0.3">
      <c r="A9" s="9" t="s">
        <v>11</v>
      </c>
      <c r="B9" s="16">
        <v>0</v>
      </c>
      <c r="C9" s="16">
        <f>+C10+C11+C14</f>
        <v>-226527570.28</v>
      </c>
      <c r="D9" s="16">
        <f>+D10+D14</f>
        <v>1864557.2000000011</v>
      </c>
      <c r="E9" s="10">
        <v>0</v>
      </c>
      <c r="F9" s="11">
        <f>+C9+D9</f>
        <v>-224663013.08000001</v>
      </c>
    </row>
    <row r="10" spans="1:8" x14ac:dyDescent="0.3">
      <c r="A10" s="12" t="s">
        <v>12</v>
      </c>
      <c r="B10" s="13">
        <v>0</v>
      </c>
      <c r="C10" s="13">
        <v>0</v>
      </c>
      <c r="D10" s="13">
        <v>1864557.2000000011</v>
      </c>
      <c r="E10" s="14">
        <v>0</v>
      </c>
      <c r="F10" s="15">
        <f>+D10</f>
        <v>1864557.2000000011</v>
      </c>
    </row>
    <row r="11" spans="1:8" x14ac:dyDescent="0.3">
      <c r="A11" s="12" t="s">
        <v>13</v>
      </c>
      <c r="B11" s="13">
        <v>0</v>
      </c>
      <c r="C11" s="13">
        <v>-225798932.09</v>
      </c>
      <c r="D11" s="13">
        <v>0</v>
      </c>
      <c r="E11" s="14">
        <v>0</v>
      </c>
      <c r="F11" s="15">
        <f>+C11</f>
        <v>-225798932.09</v>
      </c>
      <c r="G11" s="17"/>
      <c r="H11" s="17"/>
    </row>
    <row r="12" spans="1:8" x14ac:dyDescent="0.3">
      <c r="A12" s="12" t="s">
        <v>14</v>
      </c>
      <c r="B12" s="13">
        <v>0</v>
      </c>
      <c r="C12" s="13">
        <v>0</v>
      </c>
      <c r="D12" s="13">
        <v>0</v>
      </c>
      <c r="E12" s="14">
        <v>0</v>
      </c>
      <c r="F12" s="15">
        <v>0</v>
      </c>
    </row>
    <row r="13" spans="1:8" x14ac:dyDescent="0.3">
      <c r="A13" s="12" t="s">
        <v>15</v>
      </c>
      <c r="B13" s="13">
        <v>0</v>
      </c>
      <c r="C13" s="13">
        <v>0</v>
      </c>
      <c r="D13" s="13">
        <v>0</v>
      </c>
      <c r="E13" s="14">
        <v>0</v>
      </c>
      <c r="F13" s="15">
        <v>0</v>
      </c>
    </row>
    <row r="14" spans="1:8" x14ac:dyDescent="0.3">
      <c r="A14" s="12" t="s">
        <v>16</v>
      </c>
      <c r="B14" s="13">
        <v>0</v>
      </c>
      <c r="C14" s="13">
        <v>-728638.19</v>
      </c>
      <c r="D14" s="13">
        <v>0</v>
      </c>
      <c r="E14" s="14">
        <v>0</v>
      </c>
      <c r="F14" s="15">
        <f>+C14+D14</f>
        <v>-728638.19</v>
      </c>
      <c r="G14" s="17"/>
    </row>
    <row r="15" spans="1:8" ht="9" customHeight="1" x14ac:dyDescent="0.3">
      <c r="A15" s="12"/>
      <c r="B15" s="13"/>
      <c r="C15" s="13"/>
      <c r="D15" s="13"/>
      <c r="E15" s="14"/>
      <c r="F15" s="15"/>
    </row>
    <row r="16" spans="1:8" ht="37.299999999999997" x14ac:dyDescent="0.4">
      <c r="A16" s="9" t="s">
        <v>17</v>
      </c>
      <c r="B16" s="18">
        <v>0</v>
      </c>
      <c r="C16" s="18">
        <v>0</v>
      </c>
      <c r="D16" s="18">
        <v>0</v>
      </c>
      <c r="E16" s="19">
        <v>0</v>
      </c>
      <c r="F16" s="20">
        <v>0</v>
      </c>
    </row>
    <row r="17" spans="1:7" x14ac:dyDescent="0.3">
      <c r="A17" s="12" t="s">
        <v>18</v>
      </c>
      <c r="B17" s="13">
        <v>0</v>
      </c>
      <c r="C17" s="13">
        <v>0</v>
      </c>
      <c r="D17" s="13">
        <v>0</v>
      </c>
      <c r="E17" s="14">
        <v>0</v>
      </c>
      <c r="F17" s="15">
        <v>0</v>
      </c>
    </row>
    <row r="18" spans="1:7" x14ac:dyDescent="0.3">
      <c r="A18" s="12" t="s">
        <v>19</v>
      </c>
      <c r="B18" s="13">
        <v>0</v>
      </c>
      <c r="C18" s="13">
        <v>0</v>
      </c>
      <c r="D18" s="13">
        <v>0</v>
      </c>
      <c r="E18" s="14">
        <v>0</v>
      </c>
      <c r="F18" s="15">
        <v>0</v>
      </c>
    </row>
    <row r="19" spans="1:7" ht="9" customHeight="1" x14ac:dyDescent="0.3">
      <c r="A19" s="12"/>
      <c r="B19" s="13"/>
      <c r="C19" s="13"/>
      <c r="D19" s="13"/>
      <c r="E19" s="14"/>
      <c r="F19" s="15"/>
    </row>
    <row r="20" spans="1:7" x14ac:dyDescent="0.3">
      <c r="A20" s="9" t="s">
        <v>20</v>
      </c>
      <c r="B20" s="16">
        <f>+B4+B9+B16</f>
        <v>233768156.81</v>
      </c>
      <c r="C20" s="16">
        <f>+C4+C9+C16</f>
        <v>-226527570.28</v>
      </c>
      <c r="D20" s="16">
        <f>+D4+D9+D16</f>
        <v>1864557.2000000011</v>
      </c>
      <c r="E20" s="10">
        <f>+E4+E9+E16</f>
        <v>0</v>
      </c>
      <c r="F20" s="11">
        <f>+F4+F9+F16</f>
        <v>9105143.7299999893</v>
      </c>
    </row>
    <row r="21" spans="1:7" ht="9" customHeight="1" x14ac:dyDescent="0.3">
      <c r="A21" s="9"/>
      <c r="B21" s="16"/>
      <c r="C21" s="16"/>
      <c r="D21" s="16"/>
      <c r="E21" s="10"/>
      <c r="F21" s="11"/>
    </row>
    <row r="22" spans="1:7" ht="24.9" x14ac:dyDescent="0.3">
      <c r="A22" s="9" t="s">
        <v>21</v>
      </c>
      <c r="B22" s="18">
        <v>0</v>
      </c>
      <c r="C22" s="18">
        <v>0</v>
      </c>
      <c r="D22" s="18">
        <v>0</v>
      </c>
      <c r="E22" s="10">
        <v>0</v>
      </c>
      <c r="F22" s="11">
        <v>0</v>
      </c>
    </row>
    <row r="23" spans="1:7" x14ac:dyDescent="0.3">
      <c r="A23" s="12" t="s">
        <v>8</v>
      </c>
      <c r="B23" s="13">
        <v>0</v>
      </c>
      <c r="C23" s="13">
        <v>0</v>
      </c>
      <c r="D23" s="13">
        <v>0</v>
      </c>
      <c r="E23" s="14">
        <v>0</v>
      </c>
      <c r="F23" s="15">
        <v>0</v>
      </c>
    </row>
    <row r="24" spans="1:7" x14ac:dyDescent="0.3">
      <c r="A24" s="12" t="s">
        <v>9</v>
      </c>
      <c r="B24" s="13">
        <v>0</v>
      </c>
      <c r="C24" s="13">
        <v>0</v>
      </c>
      <c r="D24" s="13">
        <v>0</v>
      </c>
      <c r="E24" s="14">
        <v>0</v>
      </c>
      <c r="F24" s="15">
        <v>0</v>
      </c>
    </row>
    <row r="25" spans="1:7" x14ac:dyDescent="0.3">
      <c r="A25" s="12" t="s">
        <v>10</v>
      </c>
      <c r="B25" s="13">
        <v>0</v>
      </c>
      <c r="C25" s="13">
        <v>0</v>
      </c>
      <c r="D25" s="13">
        <v>0</v>
      </c>
      <c r="E25" s="14">
        <v>0</v>
      </c>
      <c r="F25" s="15">
        <v>0</v>
      </c>
    </row>
    <row r="26" spans="1:7" ht="9" customHeight="1" x14ac:dyDescent="0.3">
      <c r="A26" s="12"/>
      <c r="B26" s="13"/>
      <c r="C26" s="13"/>
      <c r="D26" s="13"/>
      <c r="E26" s="14"/>
      <c r="F26" s="15"/>
    </row>
    <row r="27" spans="1:7" ht="24.9" x14ac:dyDescent="0.4">
      <c r="A27" s="9" t="s">
        <v>22</v>
      </c>
      <c r="B27" s="18">
        <v>0</v>
      </c>
      <c r="C27" s="18">
        <f>+C29+C32</f>
        <v>-3130472.0300000012</v>
      </c>
      <c r="D27" s="18">
        <f>SUM(D28:D31)</f>
        <v>-1527544.6499999978</v>
      </c>
      <c r="E27" s="19">
        <f>SUM(E28:E31)</f>
        <v>0</v>
      </c>
      <c r="F27" s="20">
        <f>SUM(B27:E27)</f>
        <v>-4658016.6799999988</v>
      </c>
    </row>
    <row r="28" spans="1:7" x14ac:dyDescent="0.3">
      <c r="A28" s="12" t="s">
        <v>12</v>
      </c>
      <c r="B28" s="13">
        <v>0</v>
      </c>
      <c r="C28" s="13">
        <v>0</v>
      </c>
      <c r="D28" s="13">
        <f>[1]ESF!F36</f>
        <v>-3392101.8499999978</v>
      </c>
      <c r="E28" s="14">
        <v>0</v>
      </c>
      <c r="F28" s="20">
        <f t="shared" ref="F28:F32" si="0">SUM(B28:E28)</f>
        <v>-3392101.8499999978</v>
      </c>
    </row>
    <row r="29" spans="1:7" x14ac:dyDescent="0.3">
      <c r="A29" s="12" t="s">
        <v>13</v>
      </c>
      <c r="B29" s="13">
        <v>0</v>
      </c>
      <c r="C29" s="13">
        <v>-1864557.2000000011</v>
      </c>
      <c r="D29" s="13">
        <v>1864557.2</v>
      </c>
      <c r="E29" s="14">
        <v>0</v>
      </c>
      <c r="F29" s="20">
        <f t="shared" si="0"/>
        <v>-1.1641532182693481E-9</v>
      </c>
    </row>
    <row r="30" spans="1:7" x14ac:dyDescent="0.3">
      <c r="A30" s="12" t="s">
        <v>14</v>
      </c>
      <c r="B30" s="13">
        <v>0</v>
      </c>
      <c r="C30" s="21">
        <v>0</v>
      </c>
      <c r="D30" s="21">
        <v>0</v>
      </c>
      <c r="E30" s="22">
        <v>0</v>
      </c>
      <c r="F30" s="20">
        <f t="shared" si="0"/>
        <v>0</v>
      </c>
    </row>
    <row r="31" spans="1:7" x14ac:dyDescent="0.3">
      <c r="A31" s="12" t="s">
        <v>15</v>
      </c>
      <c r="B31" s="14">
        <v>0</v>
      </c>
      <c r="C31" s="22">
        <v>0</v>
      </c>
      <c r="D31" s="22">
        <v>0</v>
      </c>
      <c r="E31" s="22">
        <v>0</v>
      </c>
      <c r="F31" s="20">
        <f t="shared" si="0"/>
        <v>0</v>
      </c>
    </row>
    <row r="32" spans="1:7" x14ac:dyDescent="0.3">
      <c r="A32" s="12" t="s">
        <v>16</v>
      </c>
      <c r="B32" s="14">
        <v>0</v>
      </c>
      <c r="C32" s="22">
        <f>-1540914.83+275000</f>
        <v>-1265914.83</v>
      </c>
      <c r="D32" s="22">
        <v>0</v>
      </c>
      <c r="E32" s="22">
        <v>0</v>
      </c>
      <c r="F32" s="20">
        <f t="shared" si="0"/>
        <v>-1265914.83</v>
      </c>
      <c r="G32" s="17"/>
    </row>
    <row r="33" spans="1:8" ht="9" customHeight="1" x14ac:dyDescent="0.3">
      <c r="A33" s="12"/>
      <c r="B33" s="14"/>
      <c r="C33" s="22"/>
      <c r="D33" s="22"/>
      <c r="E33" s="22"/>
      <c r="F33" s="15"/>
    </row>
    <row r="34" spans="1:8" ht="37.299999999999997" x14ac:dyDescent="0.4">
      <c r="A34" s="23" t="s">
        <v>23</v>
      </c>
      <c r="B34" s="19">
        <v>0</v>
      </c>
      <c r="C34" s="19">
        <v>0</v>
      </c>
      <c r="D34" s="19">
        <v>0</v>
      </c>
      <c r="E34" s="19">
        <v>0</v>
      </c>
      <c r="F34" s="20">
        <v>0</v>
      </c>
    </row>
    <row r="35" spans="1:8" x14ac:dyDescent="0.3">
      <c r="A35" s="12" t="s">
        <v>18</v>
      </c>
      <c r="B35" s="14">
        <v>0</v>
      </c>
      <c r="C35" s="22">
        <v>0</v>
      </c>
      <c r="D35" s="22">
        <v>0</v>
      </c>
      <c r="E35" s="14">
        <v>0</v>
      </c>
      <c r="F35" s="15">
        <v>0</v>
      </c>
    </row>
    <row r="36" spans="1:8" x14ac:dyDescent="0.3">
      <c r="A36" s="12" t="s">
        <v>19</v>
      </c>
      <c r="B36" s="14">
        <v>0</v>
      </c>
      <c r="C36" s="22">
        <v>0</v>
      </c>
      <c r="D36" s="22">
        <v>0</v>
      </c>
      <c r="E36" s="14">
        <v>0</v>
      </c>
      <c r="F36" s="15">
        <v>0</v>
      </c>
    </row>
    <row r="37" spans="1:8" ht="9" customHeight="1" x14ac:dyDescent="0.3">
      <c r="A37" s="12"/>
      <c r="B37" s="14"/>
      <c r="C37" s="22"/>
      <c r="D37" s="22"/>
      <c r="E37" s="14"/>
      <c r="F37" s="15"/>
    </row>
    <row r="38" spans="1:8" ht="20.149999999999999" customHeight="1" x14ac:dyDescent="0.4">
      <c r="A38" s="24" t="s">
        <v>24</v>
      </c>
      <c r="B38" s="25">
        <f>B20+B22+B27</f>
        <v>233768156.81</v>
      </c>
      <c r="C38" s="25">
        <f>C20+C22+C27</f>
        <v>-229658042.31</v>
      </c>
      <c r="D38" s="25">
        <f>D20+D22+D27</f>
        <v>337012.55000000331</v>
      </c>
      <c r="E38" s="25">
        <f>E20+E22+E27</f>
        <v>0</v>
      </c>
      <c r="F38" s="26">
        <f>F20+F22+F27</f>
        <v>4447127.0499999905</v>
      </c>
      <c r="G38" s="17"/>
      <c r="H38" s="27"/>
    </row>
    <row r="39" spans="1:8" x14ac:dyDescent="0.4">
      <c r="A39" s="28"/>
      <c r="B39" s="29"/>
      <c r="C39" s="29"/>
      <c r="D39" s="29"/>
      <c r="E39" s="29"/>
      <c r="F39" s="29"/>
    </row>
    <row r="40" spans="1:8" ht="12.75" customHeight="1" x14ac:dyDescent="0.4">
      <c r="A40" s="30" t="s">
        <v>25</v>
      </c>
      <c r="B40" s="30"/>
      <c r="C40" s="30"/>
      <c r="D40" s="30"/>
      <c r="E40" s="30"/>
      <c r="F40" s="30"/>
    </row>
    <row r="44" spans="1:8" x14ac:dyDescent="0.4">
      <c r="A44" s="31"/>
      <c r="D44" s="32"/>
      <c r="E44" s="32"/>
    </row>
    <row r="45" spans="1:8" ht="41.25" customHeight="1" x14ac:dyDescent="0.4">
      <c r="A45" s="33" t="s">
        <v>26</v>
      </c>
      <c r="D45" s="34" t="s">
        <v>27</v>
      </c>
      <c r="E45" s="34"/>
      <c r="F45" s="34"/>
    </row>
  </sheetData>
  <sheetProtection formatCells="0" formatColumns="0" formatRows="0" autoFilter="0"/>
  <mergeCells count="4">
    <mergeCell ref="A1:F1"/>
    <mergeCell ref="A40:F40"/>
    <mergeCell ref="D44:E44"/>
    <mergeCell ref="D45:F45"/>
  </mergeCells>
  <pageMargins left="0.70866141732283472" right="0.70866141732283472" top="0.74803149606299213" bottom="0.74803149606299213" header="0.31496062992125984" footer="0.31496062992125984"/>
  <pageSetup scale="5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2021-01-29T19:58:36Z</dcterms:created>
  <dcterms:modified xsi:type="dcterms:W3CDTF">2021-01-29T19:59:14Z</dcterms:modified>
</cp:coreProperties>
</file>