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SMAOT\2024\3° Trim\"/>
    </mc:Choice>
  </mc:AlternateContent>
  <xr:revisionPtr revIDLastSave="0" documentId="8_{4B36A14F-CAAD-4CB4-95D1-AFC8A87F2A2A}" xr6:coauthVersionLast="47" xr6:coauthVersionMax="47" xr10:uidLastSave="{00000000-0000-0000-0000-000000000000}"/>
  <bookViews>
    <workbookView xWindow="-110" yWindow="-110" windowWidth="19420" windowHeight="11500" xr2:uid="{E2AF8F39-DF52-45B0-BCB5-221BB8878107}"/>
  </bookViews>
  <sheets>
    <sheet name="Formato 6 c)" sheetId="1" r:id="rId1"/>
  </sheets>
  <externalReferences>
    <externalReference r:id="rId2"/>
  </externalReference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D43" i="1" s="1"/>
  <c r="C61" i="1"/>
  <c r="B61" i="1"/>
  <c r="G53" i="1"/>
  <c r="F53" i="1"/>
  <c r="E53" i="1"/>
  <c r="D53" i="1"/>
  <c r="C53" i="1"/>
  <c r="B53" i="1"/>
  <c r="B43" i="1" s="1"/>
  <c r="G44" i="1"/>
  <c r="F44" i="1"/>
  <c r="E44" i="1"/>
  <c r="D44" i="1"/>
  <c r="C44" i="1"/>
  <c r="B44" i="1"/>
  <c r="G43" i="1"/>
  <c r="F43" i="1"/>
  <c r="E43" i="1"/>
  <c r="C43" i="1"/>
  <c r="C77" i="1" s="1"/>
  <c r="G37" i="1"/>
  <c r="F37" i="1"/>
  <c r="E37" i="1"/>
  <c r="D37" i="1"/>
  <c r="C37" i="1"/>
  <c r="B37" i="1"/>
  <c r="F29" i="1"/>
  <c r="F27" i="1" s="1"/>
  <c r="E29" i="1"/>
  <c r="E27" i="1" s="1"/>
  <c r="E9" i="1" s="1"/>
  <c r="D29" i="1"/>
  <c r="G29" i="1" s="1"/>
  <c r="G27" i="1" s="1"/>
  <c r="C29" i="1"/>
  <c r="B29" i="1"/>
  <c r="B27" i="1" s="1"/>
  <c r="B9" i="1" s="1"/>
  <c r="D27" i="1"/>
  <c r="C27" i="1"/>
  <c r="G19" i="1"/>
  <c r="F19" i="1"/>
  <c r="F9" i="1" s="1"/>
  <c r="E19" i="1"/>
  <c r="D19" i="1"/>
  <c r="C19" i="1"/>
  <c r="B19" i="1"/>
  <c r="G10" i="1"/>
  <c r="G9" i="1" s="1"/>
  <c r="F10" i="1"/>
  <c r="E10" i="1"/>
  <c r="D10" i="1"/>
  <c r="D9" i="1" s="1"/>
  <c r="C10" i="1"/>
  <c r="B10" i="1"/>
  <c r="C9" i="1"/>
  <c r="A5" i="1"/>
  <c r="A2" i="1"/>
  <c r="E77" i="1" l="1"/>
  <c r="F77" i="1"/>
  <c r="B77" i="1"/>
  <c r="D77" i="1"/>
  <c r="G77" i="1"/>
</calcChain>
</file>

<file path=xl/sharedStrings.xml><?xml version="1.0" encoding="utf-8"?>
<sst xmlns="http://schemas.openxmlformats.org/spreadsheetml/2006/main" count="84" uniqueCount="52">
  <si>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</si>
  <si>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</si>
  <si>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</si>
  <si>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</si>
  <si>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</si>
  <si>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</si>
  <si>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</si>
  <si>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</si>
  <si>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</si>
  <si>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</si>
  <si>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</si>
  <si>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</si>
  <si>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</si>
  <si>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</si>
  <si>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</si>
  <si>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</si>
  <si>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</si>
  <si>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</si>
  <si>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</si>
  <si>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</si>
  <si>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</si>
  <si>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</si>
  <si>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</si>
  <si>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</si>
  <si>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</si>
  <si>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</si>
  <si>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</si>
  <si>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</si>
  <si>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</si>
  <si>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</si>
  <si>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</si>
  <si>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</si>
  <si>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</si>
  <si>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</si>
  <si>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</si>
  <si>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</si>
  <si>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</si>
  <si>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</si>
  <si>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</si>
  <si>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</si>
  <si>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</si>
  <si>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</si>
  <si>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</si>
  <si>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</si>
  <si>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</si>
  <si>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</si>
  <si>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</si>
  <si>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que los Formatos de la LDF son correctos y responsabilidad del emisor.</t>
  </si>
  <si>
    <t>________________________________________-</t>
  </si>
  <si>
    <t>____________________________________________</t>
  </si>
  <si>
    <t>C.P. José Leopoldo Ramírez Márquez
Director Administrativo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</si>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</sst>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3" fontId="1" fillId="0" borderId="1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6"/>
    </xf>
    <xf numFmtId="3" fontId="2" fillId="0" borderId="13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9"/>
    </xf>
    <xf numFmtId="0" fontId="2" fillId="0" borderId="13" xfId="0" applyFont="1" applyBorder="1" applyAlignment="1">
      <alignment horizontal="left" vertical="center" wrapText="1" indent="9"/>
    </xf>
    <xf numFmtId="0" fontId="2" fillId="0" borderId="13" xfId="0" applyFont="1" applyBorder="1" applyAlignment="1">
      <alignment horizontal="left" vertical="center" wrapText="1" indent="6"/>
    </xf>
    <xf numFmtId="3" fontId="2" fillId="0" borderId="13" xfId="0" applyNumberFormat="1" applyFont="1" applyBorder="1"/>
    <xf numFmtId="0" fontId="1" fillId="0" borderId="13" xfId="0" applyFont="1" applyBorder="1" applyAlignment="1">
      <alignment horizontal="left" vertical="center" indent="3"/>
    </xf>
    <xf numFmtId="3" fontId="1" fillId="0" borderId="13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wrapText="1" indent="9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10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3" fillId="0" borderId="0" xfId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58CEDDBD-20CF-45DA-97B3-6314A1266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4\9.%20Septiembre\0361_IDF_FIFORES_2403%20%20SFIA.xlsx" TargetMode="External"/><Relationship Id="rId1" Type="http://schemas.openxmlformats.org/officeDocument/2006/relationships/externalLinkPath" Target="/Users/mlgarciab/Documents/FINANCIEROS/FIFORES/ESTADOS%20FINANCIEROS/2024/9.%20Septiembre/0361_IDF_FIFORES_2403%20%20SF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del  Programa de Reforestación y Protección a Zonas Reforestadas 11226‐06‐11 &lt;&lt;FIFORES&gt;&gt;</v>
          </cell>
        </row>
      </sheetData>
      <sheetData sheetId="1"/>
      <sheetData sheetId="2">
        <row r="4">
          <cell r="A4" t="str">
            <v>Al 31 de Diciembre de 2023 y al 30 de Septiembre de 2024 (b)</v>
          </cell>
        </row>
      </sheetData>
      <sheetData sheetId="3"/>
      <sheetData sheetId="4"/>
      <sheetData sheetId="5"/>
      <sheetData sheetId="6">
        <row r="9">
          <cell r="B9">
            <v>4260149.7699999996</v>
          </cell>
          <cell r="C9">
            <v>-541261.57000000007</v>
          </cell>
          <cell r="D9">
            <v>3718888.2</v>
          </cell>
          <cell r="E9">
            <v>1621586.3299999998</v>
          </cell>
          <cell r="F9">
            <v>1292623.1700000002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BF69-CA51-4AA2-BCEB-9F8449C03C1F}">
  <sheetPr>
    <outlinePr summaryBelow="0"/>
    <pageSetUpPr fitToPage="1"/>
  </sheetPr>
  <dimension ref="A1:I84"/>
  <sheetViews>
    <sheetView showGridLines="0" tabSelected="1" topLeftCell="A63" zoomScale="75" zoomScaleNormal="75" workbookViewId="0">
      <selection activeCell="A83" sqref="A83:E84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35">
      <c r="A2" s="3" t="str">
        <f>'[1]Formato 1'!A2</f>
        <v>Fideicomiso del  Programa de Reforestación y Protección a Zonas Reforestadas 11226‐06‐11 &lt;&lt;FIFORES&gt;&gt;</v>
      </c>
      <c r="B2" s="4"/>
      <c r="C2" s="4"/>
      <c r="D2" s="4"/>
      <c r="E2" s="4"/>
      <c r="F2" s="4"/>
      <c r="G2" s="5"/>
    </row>
    <row r="3" spans="1:7" x14ac:dyDescent="0.35">
      <c r="A3" s="6" t="s">
        <v>1</v>
      </c>
      <c r="B3" s="7"/>
      <c r="C3" s="7"/>
      <c r="D3" s="7"/>
      <c r="E3" s="7"/>
      <c r="F3" s="7"/>
      <c r="G3" s="8"/>
    </row>
    <row r="4" spans="1:7" x14ac:dyDescent="0.35">
      <c r="A4" s="6" t="s">
        <v>2</v>
      </c>
      <c r="B4" s="7"/>
      <c r="C4" s="7"/>
      <c r="D4" s="7"/>
      <c r="E4" s="7"/>
      <c r="F4" s="7"/>
      <c r="G4" s="8"/>
    </row>
    <row r="5" spans="1:7" x14ac:dyDescent="0.35">
      <c r="A5" s="6" t="str">
        <f>'[1]Formato 3'!A4</f>
        <v>Al 31 de Diciembre de 2023 y al 30 de Septiembre de 2024 (b)</v>
      </c>
      <c r="B5" s="7"/>
      <c r="C5" s="7"/>
      <c r="D5" s="7"/>
      <c r="E5" s="7"/>
      <c r="F5" s="7"/>
      <c r="G5" s="8"/>
    </row>
    <row r="6" spans="1:7" x14ac:dyDescent="0.3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3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26" x14ac:dyDescent="0.3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35">
      <c r="A9" s="22" t="s">
        <v>12</v>
      </c>
      <c r="B9" s="23">
        <f>SUM(B10,B19,B27,B37)</f>
        <v>4260149.7699999996</v>
      </c>
      <c r="C9" s="23">
        <f t="shared" ref="C9:G9" si="0">SUM(C10,C19,C27,C37)</f>
        <v>-541261.57000000007</v>
      </c>
      <c r="D9" s="23">
        <f t="shared" si="0"/>
        <v>3718888.2</v>
      </c>
      <c r="E9" s="23">
        <f t="shared" si="0"/>
        <v>1621586.3299999998</v>
      </c>
      <c r="F9" s="23">
        <f t="shared" si="0"/>
        <v>1292623.1700000002</v>
      </c>
      <c r="G9" s="23">
        <f t="shared" si="0"/>
        <v>2097301.87</v>
      </c>
    </row>
    <row r="10" spans="1:7" ht="15" customHeight="1" x14ac:dyDescent="0.35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 x14ac:dyDescent="0.3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3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35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3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3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3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3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3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35">
      <c r="A19" s="24" t="s">
        <v>22</v>
      </c>
      <c r="B19" s="25">
        <f>SUM(B20:B26)</f>
        <v>0</v>
      </c>
      <c r="C19" s="25">
        <f t="shared" ref="C19:G19" si="2">SUM(C20:C26)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</row>
    <row r="20" spans="1:7" x14ac:dyDescent="0.3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35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3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3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35">
      <c r="A24" s="26" t="s">
        <v>27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35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35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35">
      <c r="A27" s="24" t="s">
        <v>30</v>
      </c>
      <c r="B27" s="25">
        <f>SUM(B28:B36)</f>
        <v>4260149.7699999996</v>
      </c>
      <c r="C27" s="25">
        <f t="shared" ref="C27:G27" si="3">SUM(C28:C36)</f>
        <v>-541261.57000000007</v>
      </c>
      <c r="D27" s="25">
        <f t="shared" si="3"/>
        <v>3718888.2</v>
      </c>
      <c r="E27" s="25">
        <f t="shared" si="3"/>
        <v>1621586.3299999998</v>
      </c>
      <c r="F27" s="25">
        <f t="shared" si="3"/>
        <v>1292623.1700000002</v>
      </c>
      <c r="G27" s="25">
        <f t="shared" si="3"/>
        <v>2097301.87</v>
      </c>
    </row>
    <row r="28" spans="1:7" x14ac:dyDescent="0.35">
      <c r="A28" s="27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35">
      <c r="A29" s="26" t="s">
        <v>32</v>
      </c>
      <c r="B29" s="25">
        <f>+'[1]Formato 6 b)'!B9</f>
        <v>4260149.7699999996</v>
      </c>
      <c r="C29" s="25">
        <f>+'[1]Formato 6 b)'!C9</f>
        <v>-541261.57000000007</v>
      </c>
      <c r="D29" s="25">
        <f>+'[1]Formato 6 b)'!D9</f>
        <v>3718888.2</v>
      </c>
      <c r="E29" s="25">
        <f>+'[1]Formato 6 b)'!E9</f>
        <v>1621586.3299999998</v>
      </c>
      <c r="F29" s="25">
        <f>+'[1]Formato 6 b)'!F9</f>
        <v>1292623.1700000002</v>
      </c>
      <c r="G29" s="25">
        <f t="shared" ref="G29" si="4">D29-E29</f>
        <v>2097301.87</v>
      </c>
    </row>
    <row r="30" spans="1:7" x14ac:dyDescent="0.3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3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3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5" customHeight="1" x14ac:dyDescent="0.3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5" customHeight="1" x14ac:dyDescent="0.3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5" customHeight="1" x14ac:dyDescent="0.3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5" customHeight="1" x14ac:dyDescent="0.3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5" customHeight="1" x14ac:dyDescent="0.35">
      <c r="A37" s="28" t="s">
        <v>40</v>
      </c>
      <c r="B37" s="25">
        <f>SUM(B38:B41)</f>
        <v>0</v>
      </c>
      <c r="C37" s="25">
        <f t="shared" ref="C37:G37" si="5">SUM(C38:C41)</f>
        <v>0</v>
      </c>
      <c r="D37" s="25">
        <f t="shared" si="5"/>
        <v>0</v>
      </c>
      <c r="E37" s="25">
        <f t="shared" si="5"/>
        <v>0</v>
      </c>
      <c r="F37" s="25">
        <f t="shared" si="5"/>
        <v>0</v>
      </c>
      <c r="G37" s="25">
        <f t="shared" si="5"/>
        <v>0</v>
      </c>
    </row>
    <row r="38" spans="1:7" x14ac:dyDescent="0.35">
      <c r="A38" s="27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25" x14ac:dyDescent="0.35">
      <c r="A39" s="27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35">
      <c r="A40" s="27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35">
      <c r="A41" s="27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35">
      <c r="A42" s="27"/>
      <c r="B42" s="29"/>
      <c r="C42" s="29"/>
      <c r="D42" s="29"/>
      <c r="E42" s="29"/>
      <c r="F42" s="29"/>
      <c r="G42" s="29"/>
    </row>
    <row r="43" spans="1:7" x14ac:dyDescent="0.35">
      <c r="A43" s="30" t="s">
        <v>45</v>
      </c>
      <c r="B43" s="31">
        <f>SUM(B44,B53,B61,B71)</f>
        <v>0</v>
      </c>
      <c r="C43" s="31">
        <f t="shared" ref="C43:G43" si="6">SUM(C44,C53,C61,C71)</f>
        <v>0</v>
      </c>
      <c r="D43" s="31">
        <f t="shared" si="6"/>
        <v>0</v>
      </c>
      <c r="E43" s="31">
        <f t="shared" si="6"/>
        <v>0</v>
      </c>
      <c r="F43" s="31">
        <f t="shared" si="6"/>
        <v>0</v>
      </c>
      <c r="G43" s="31">
        <f t="shared" si="6"/>
        <v>0</v>
      </c>
    </row>
    <row r="44" spans="1:7" x14ac:dyDescent="0.35">
      <c r="A44" s="24" t="s">
        <v>13</v>
      </c>
      <c r="B44" s="25">
        <f>SUM(B45:B52)</f>
        <v>0</v>
      </c>
      <c r="C44" s="25">
        <f t="shared" ref="C44:G44" si="7">SUM(C45:C52)</f>
        <v>0</v>
      </c>
      <c r="D44" s="25">
        <f t="shared" si="7"/>
        <v>0</v>
      </c>
      <c r="E44" s="25">
        <f t="shared" si="7"/>
        <v>0</v>
      </c>
      <c r="F44" s="25">
        <f t="shared" si="7"/>
        <v>0</v>
      </c>
      <c r="G44" s="25">
        <f t="shared" si="7"/>
        <v>0</v>
      </c>
    </row>
    <row r="45" spans="1:7" x14ac:dyDescent="0.35">
      <c r="A45" s="27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35">
      <c r="A46" s="27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35">
      <c r="A47" s="27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35">
      <c r="A48" s="27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35">
      <c r="A49" s="27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35">
      <c r="A50" s="27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35">
      <c r="A51" s="27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35">
      <c r="A52" s="27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35">
      <c r="A53" s="24" t="s">
        <v>22</v>
      </c>
      <c r="B53" s="25">
        <f>SUM(B54:B60)</f>
        <v>0</v>
      </c>
      <c r="C53" s="25">
        <f t="shared" ref="C53:G53" si="8">SUM(C54:C60)</f>
        <v>0</v>
      </c>
      <c r="D53" s="25">
        <f t="shared" si="8"/>
        <v>0</v>
      </c>
      <c r="E53" s="25">
        <f t="shared" si="8"/>
        <v>0</v>
      </c>
      <c r="F53" s="25">
        <f t="shared" si="8"/>
        <v>0</v>
      </c>
      <c r="G53" s="25">
        <f t="shared" si="8"/>
        <v>0</v>
      </c>
    </row>
    <row r="54" spans="1:7" x14ac:dyDescent="0.35">
      <c r="A54" s="27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35">
      <c r="A55" s="27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35">
      <c r="A56" s="27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35">
      <c r="A57" s="32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35">
      <c r="A58" s="27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35">
      <c r="A59" s="27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35">
      <c r="A60" s="27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35">
      <c r="A61" s="24" t="s">
        <v>30</v>
      </c>
      <c r="B61" s="25">
        <f>SUM(B62:B70)</f>
        <v>0</v>
      </c>
      <c r="C61" s="25">
        <f t="shared" ref="C61:G61" si="9">SUM(C62:C70)</f>
        <v>0</v>
      </c>
      <c r="D61" s="25">
        <f t="shared" si="9"/>
        <v>0</v>
      </c>
      <c r="E61" s="25">
        <f t="shared" si="9"/>
        <v>0</v>
      </c>
      <c r="F61" s="25">
        <f t="shared" si="9"/>
        <v>0</v>
      </c>
      <c r="G61" s="25">
        <f t="shared" si="9"/>
        <v>0</v>
      </c>
    </row>
    <row r="62" spans="1:7" x14ac:dyDescent="0.35">
      <c r="A62" s="27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35">
      <c r="A63" s="27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35">
      <c r="A64" s="27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8" x14ac:dyDescent="0.35">
      <c r="A65" s="27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8" x14ac:dyDescent="0.35">
      <c r="A66" s="27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8" x14ac:dyDescent="0.35">
      <c r="A67" s="27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8" x14ac:dyDescent="0.35">
      <c r="A68" s="27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8" x14ac:dyDescent="0.35">
      <c r="A69" s="27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8" x14ac:dyDescent="0.35">
      <c r="A70" s="27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8" x14ac:dyDescent="0.35">
      <c r="A71" s="28" t="s">
        <v>40</v>
      </c>
      <c r="B71" s="25">
        <f>SUM(B72:B75)</f>
        <v>0</v>
      </c>
      <c r="C71" s="25">
        <f t="shared" ref="C71:G71" si="10">SUM(C72:C75)</f>
        <v>0</v>
      </c>
      <c r="D71" s="25">
        <f t="shared" si="10"/>
        <v>0</v>
      </c>
      <c r="E71" s="25">
        <f t="shared" si="10"/>
        <v>0</v>
      </c>
      <c r="F71" s="25">
        <f t="shared" si="10"/>
        <v>0</v>
      </c>
      <c r="G71" s="25">
        <f t="shared" si="10"/>
        <v>0</v>
      </c>
    </row>
    <row r="72" spans="1:8" x14ac:dyDescent="0.35">
      <c r="A72" s="27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8" ht="25" x14ac:dyDescent="0.35">
      <c r="A73" s="27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8" x14ac:dyDescent="0.35">
      <c r="A74" s="27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8" x14ac:dyDescent="0.35">
      <c r="A75" s="27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8" x14ac:dyDescent="0.35">
      <c r="A76" s="33"/>
      <c r="B76" s="34"/>
      <c r="C76" s="34"/>
      <c r="D76" s="34"/>
      <c r="E76" s="34"/>
      <c r="F76" s="34"/>
      <c r="G76" s="34"/>
    </row>
    <row r="77" spans="1:8" x14ac:dyDescent="0.35">
      <c r="A77" s="30" t="s">
        <v>46</v>
      </c>
      <c r="B77" s="31">
        <f>B43+B9</f>
        <v>4260149.7699999996</v>
      </c>
      <c r="C77" s="31">
        <f t="shared" ref="C77:G77" si="11">C43+C9</f>
        <v>-541261.57000000007</v>
      </c>
      <c r="D77" s="31">
        <f t="shared" si="11"/>
        <v>3718888.2</v>
      </c>
      <c r="E77" s="31">
        <f t="shared" si="11"/>
        <v>1621586.3299999998</v>
      </c>
      <c r="F77" s="31">
        <f t="shared" si="11"/>
        <v>1292623.1700000002</v>
      </c>
      <c r="G77" s="31">
        <f t="shared" si="11"/>
        <v>2097301.87</v>
      </c>
    </row>
    <row r="78" spans="1:8" x14ac:dyDescent="0.35">
      <c r="A78" s="35"/>
      <c r="B78" s="36"/>
      <c r="C78" s="36"/>
      <c r="D78" s="36"/>
      <c r="E78" s="36"/>
      <c r="F78" s="36"/>
      <c r="G78" s="36"/>
    </row>
    <row r="79" spans="1:8" x14ac:dyDescent="0.35">
      <c r="A79" s="37" t="s">
        <v>47</v>
      </c>
      <c r="B79" s="37"/>
      <c r="C79" s="37"/>
      <c r="D79" s="37"/>
      <c r="E79" s="37"/>
      <c r="F79" s="37"/>
      <c r="G79" s="38"/>
      <c r="H79" s="38"/>
    </row>
    <row r="80" spans="1:8" x14ac:dyDescent="0.35">
      <c r="A80" s="38"/>
      <c r="B80" s="38"/>
      <c r="C80" s="38"/>
      <c r="D80" s="38"/>
      <c r="E80" s="38"/>
      <c r="F80" s="38"/>
      <c r="G80" s="38"/>
      <c r="H80" s="38"/>
    </row>
    <row r="81" spans="1:9" x14ac:dyDescent="0.35">
      <c r="A81" s="38"/>
      <c r="B81" s="38"/>
      <c r="C81" s="38"/>
      <c r="D81" s="38"/>
      <c r="E81" s="38"/>
      <c r="F81" s="38"/>
      <c r="G81" s="38"/>
      <c r="H81" s="38"/>
    </row>
    <row r="82" spans="1:9" x14ac:dyDescent="0.35">
      <c r="A82" s="38"/>
      <c r="B82" s="38"/>
      <c r="C82" s="38"/>
      <c r="D82" s="38"/>
      <c r="E82" s="38"/>
      <c r="F82" s="38"/>
      <c r="G82" s="38"/>
      <c r="H82" s="38"/>
    </row>
    <row r="83" spans="1:9" x14ac:dyDescent="0.35">
      <c r="A83" s="39" t="s">
        <v>48</v>
      </c>
      <c r="B83" s="39"/>
      <c r="C83" s="39" t="s">
        <v>49</v>
      </c>
      <c r="D83" s="39"/>
      <c r="E83" s="39"/>
      <c r="F83" s="40"/>
      <c r="G83" s="38"/>
      <c r="H83" s="41"/>
      <c r="I83" s="41"/>
    </row>
    <row r="84" spans="1:9" ht="34" customHeight="1" x14ac:dyDescent="0.35">
      <c r="A84" s="42" t="s">
        <v>50</v>
      </c>
      <c r="B84" s="42"/>
      <c r="C84" s="42" t="s">
        <v>51</v>
      </c>
      <c r="D84" s="42"/>
      <c r="E84" s="42"/>
      <c r="F84" s="40"/>
      <c r="G84" s="38"/>
      <c r="H84" s="41"/>
      <c r="I84" s="41"/>
    </row>
  </sheetData>
  <mergeCells count="8">
    <mergeCell ref="A84:B84"/>
    <mergeCell ref="C84:E84"/>
    <mergeCell ref="A1:G1"/>
    <mergeCell ref="A7:A8"/>
    <mergeCell ref="B7:F7"/>
    <mergeCell ref="G7:G8"/>
    <mergeCell ref="A83:B83"/>
    <mergeCell ref="C83:E83"/>
  </mergeCells>
  <dataValidations count="1">
    <dataValidation type="decimal" allowBlank="1" showInputMessage="1" showErrorMessage="1" sqref="C38:G41 B61:G61 B9:B10 B37:G37 B19:G19 B27:G27 B53:G53 C72:G75 B43:B44 B71:G71 C9:G18 C20:G26 B76:G77 C43:G52 C54:G60 C62:G70 C28:G36 B29" xr:uid="{5E106B2C-3360-4D40-89E3-B739AA433A6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fitToHeight="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2024-10-30T22:41:51Z</dcterms:created>
  <dcterms:modified xsi:type="dcterms:W3CDTF">2024-10-30T22:41:59Z</dcterms:modified>
</cp:coreProperties>
</file>