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guzmang\Documents\estados financieros aseg sept 19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EAA!$A$2:$G$24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C16" i="1"/>
  <c r="G9" i="1"/>
  <c r="G8" i="1"/>
  <c r="G7" i="1"/>
  <c r="F9" i="1"/>
  <c r="F8" i="1"/>
  <c r="F7" i="1"/>
  <c r="D16" i="1" l="1"/>
  <c r="E16" i="1" l="1"/>
  <c r="F16" i="1" s="1"/>
  <c r="G16" i="1" s="1"/>
  <c r="E6" i="1"/>
  <c r="E4" i="1" s="1"/>
  <c r="D6" i="1"/>
  <c r="D4" i="1" s="1"/>
  <c r="C6" i="1"/>
  <c r="C4" i="1" s="1"/>
  <c r="F4" i="1" s="1"/>
  <c r="G4" i="1" s="1"/>
  <c r="F6" i="1" l="1"/>
  <c r="G6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<sst xmlns="http://schemas.openxmlformats.org/spreadsheetml/2006/main" count="27" uniqueCount="27">
  <si>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</si>
  <si>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</si>
  <si>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</si>
  <si>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</si>
  <si>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</si>
  <si>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</si>
  <si>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</si>
  <si>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</si>
  <si>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</si>
  <si>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</si>
  <si>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</si>
  <si>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</si>
  <si>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</si>
  <si>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</si>
  <si>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</si>
  <si>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</si>
  <si>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</si>
  <si>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</si>
  <si>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</si>
  <si>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</si>
  <si>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</si>
  <si>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</si>
  <si>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</si>
  <si>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</si>
  <si>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</si>
  <si>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emisor"</t>
  </si>
  <si>
    <t>FIDEICOMISO DEL PROGRAMA DE REFORESTACION Y PROTECCION A ZONAS REFORESTADAS 11226‐06‐11  &lt;&lt;FIFORES&gt;&gt;
Estado Analítico del Activo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</si>
</sst>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vertical="top"/>
    </xf>
    <xf numFmtId="0" fontId="6" fillId="0" borderId="0" xfId="8" applyFont="1" applyFill="1" applyBorder="1" applyAlignment="1">
      <alignment vertical="top" wrapText="1"/>
    </xf>
    <xf numFmtId="3" fontId="2" fillId="2" borderId="9" xfId="8" applyNumberFormat="1" applyFont="1" applyFill="1" applyBorder="1" applyAlignment="1">
      <alignment horizontal="center" vertical="center" wrapText="1"/>
    </xf>
    <xf numFmtId="3" fontId="3" fillId="0" borderId="10" xfId="8" applyNumberFormat="1" applyFont="1" applyFill="1" applyBorder="1" applyAlignment="1">
      <alignment horizontal="center" vertical="center" wrapText="1"/>
    </xf>
    <xf numFmtId="3" fontId="3" fillId="0" borderId="10" xfId="8" quotePrefix="1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3" fontId="7" fillId="0" borderId="0" xfId="0" applyNumberFormat="1" applyFont="1" applyProtection="1">
      <protection locked="0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4" fontId="7" fillId="0" borderId="12" xfId="0" applyNumberFormat="1" applyFont="1" applyBorder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topLeftCell="A16" zoomScaleNormal="100" workbookViewId="0">
      <selection activeCell="I26" sqref="I26"/>
    </sheetView>
  </sheetViews>
  <sheetFormatPr baseColWidth="10" defaultColWidth="12" defaultRowHeight="11.25" x14ac:dyDescent="0.2"/>
  <cols>
    <col min="1" max="1" width="1" style="13" customWidth="1"/>
    <col min="2" max="2" width="70.83203125" style="13" customWidth="1"/>
    <col min="3" max="3" width="18.83203125" style="16" customWidth="1"/>
    <col min="4" max="4" width="17.83203125" style="16" customWidth="1"/>
    <col min="5" max="7" width="18.83203125" style="16" customWidth="1"/>
    <col min="8" max="16384" width="12" style="13"/>
  </cols>
  <sheetData>
    <row r="1" spans="1:7" ht="39.950000000000003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3.75" x14ac:dyDescent="0.2">
      <c r="A2" s="6"/>
      <c r="B2" s="7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3"/>
      <c r="B3" s="4"/>
      <c r="C3" s="11"/>
      <c r="D3" s="11"/>
      <c r="E3" s="11"/>
      <c r="F3" s="11"/>
      <c r="G3" s="12"/>
    </row>
    <row r="4" spans="1:7" x14ac:dyDescent="0.2">
      <c r="A4" s="8" t="s">
        <v>0</v>
      </c>
      <c r="B4" s="1"/>
      <c r="C4" s="17">
        <f>+C6+C16</f>
        <v>7240587.0500000007</v>
      </c>
      <c r="D4" s="17">
        <f>+D6+D16</f>
        <v>46826467.669999994</v>
      </c>
      <c r="E4" s="17">
        <f>+E6+E16</f>
        <v>45342143.859999999</v>
      </c>
      <c r="F4" s="17">
        <f>+C4+D4-E4</f>
        <v>8724910.8599999994</v>
      </c>
      <c r="G4" s="17">
        <f>+F4-C4</f>
        <v>1484323.8099999987</v>
      </c>
    </row>
    <row r="5" spans="1:7" x14ac:dyDescent="0.2">
      <c r="A5" s="8"/>
      <c r="B5" s="1"/>
      <c r="C5" s="17"/>
      <c r="D5" s="17"/>
      <c r="E5" s="17"/>
      <c r="F5" s="17"/>
      <c r="G5" s="17"/>
    </row>
    <row r="6" spans="1:7" x14ac:dyDescent="0.2">
      <c r="A6" s="2">
        <v>1100</v>
      </c>
      <c r="B6" s="9" t="s">
        <v>8</v>
      </c>
      <c r="C6" s="17">
        <f>SUM(C7:C13)</f>
        <v>2978677.77</v>
      </c>
      <c r="D6" s="17">
        <f>SUM(D7:D13)</f>
        <v>46826467.669999994</v>
      </c>
      <c r="E6" s="17">
        <f>SUM(E7:E13)</f>
        <v>45251193.859999999</v>
      </c>
      <c r="F6" s="17">
        <f>+C6+D6-E6</f>
        <v>4553951.5799999982</v>
      </c>
      <c r="G6" s="17">
        <f>+F6-C6</f>
        <v>1575273.8099999982</v>
      </c>
    </row>
    <row r="7" spans="1:7" x14ac:dyDescent="0.2">
      <c r="A7" s="2">
        <v>1110</v>
      </c>
      <c r="B7" s="5" t="s">
        <v>9</v>
      </c>
      <c r="C7" s="18">
        <v>2978677.77</v>
      </c>
      <c r="D7" s="18">
        <v>46694796.699999996</v>
      </c>
      <c r="E7" s="18">
        <v>45206874.469999999</v>
      </c>
      <c r="F7" s="18">
        <f>+C7+D7-E7</f>
        <v>4466600</v>
      </c>
      <c r="G7" s="18">
        <f t="shared" ref="G7:G9" si="0">+F7-C7</f>
        <v>1487922.23</v>
      </c>
    </row>
    <row r="8" spans="1:7" x14ac:dyDescent="0.2">
      <c r="A8" s="2">
        <v>1120</v>
      </c>
      <c r="B8" s="5" t="s">
        <v>10</v>
      </c>
      <c r="C8" s="18">
        <v>0</v>
      </c>
      <c r="D8" s="18">
        <v>131670.97</v>
      </c>
      <c r="E8" s="18">
        <v>44319.39</v>
      </c>
      <c r="F8" s="18">
        <f t="shared" ref="F8:F9" si="1">+C8+D8-E8</f>
        <v>87351.58</v>
      </c>
      <c r="G8" s="18">
        <f t="shared" si="0"/>
        <v>87351.58</v>
      </c>
    </row>
    <row r="9" spans="1:7" x14ac:dyDescent="0.2">
      <c r="A9" s="2">
        <v>1130</v>
      </c>
      <c r="B9" s="5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2">
        <v>1140</v>
      </c>
      <c r="B10" s="5" t="s">
        <v>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">
      <c r="A11" s="2">
        <v>1150</v>
      </c>
      <c r="B11" s="5" t="s">
        <v>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">
      <c r="A12" s="2">
        <v>1160</v>
      </c>
      <c r="B12" s="5" t="s">
        <v>12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">
      <c r="A13" s="2">
        <v>1190</v>
      </c>
      <c r="B13" s="5" t="s">
        <v>13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">
      <c r="A14" s="2"/>
      <c r="B14" s="5"/>
      <c r="C14" s="17"/>
      <c r="D14" s="17"/>
      <c r="E14" s="17"/>
      <c r="F14" s="17"/>
      <c r="G14" s="17"/>
    </row>
    <row r="15" spans="1:7" x14ac:dyDescent="0.2">
      <c r="A15" s="2">
        <v>1200</v>
      </c>
      <c r="B15" s="9" t="s">
        <v>14</v>
      </c>
      <c r="C15" s="17"/>
      <c r="D15" s="17"/>
      <c r="E15" s="17"/>
      <c r="F15" s="17"/>
      <c r="G15" s="17"/>
    </row>
    <row r="16" spans="1:7" x14ac:dyDescent="0.2">
      <c r="A16" s="2">
        <v>1210</v>
      </c>
      <c r="B16" s="5" t="s">
        <v>15</v>
      </c>
      <c r="C16" s="17">
        <f>SUM(C17:C24)</f>
        <v>4261909.28</v>
      </c>
      <c r="D16" s="17">
        <f>+D21</f>
        <v>0</v>
      </c>
      <c r="E16" s="17">
        <f>+E17</f>
        <v>90950</v>
      </c>
      <c r="F16" s="17">
        <f>+C16+D16-E16</f>
        <v>4170959.2800000003</v>
      </c>
      <c r="G16" s="17">
        <f>+F16-C16</f>
        <v>-90950</v>
      </c>
    </row>
    <row r="17" spans="1:7" x14ac:dyDescent="0.2">
      <c r="A17" s="2">
        <v>1220</v>
      </c>
      <c r="B17" s="5" t="s">
        <v>16</v>
      </c>
      <c r="C17" s="19">
        <v>2655105.91</v>
      </c>
      <c r="D17" s="19">
        <v>0</v>
      </c>
      <c r="E17" s="19">
        <v>90950</v>
      </c>
      <c r="F17" s="19">
        <f>+C17+D17-E17</f>
        <v>2564155.91</v>
      </c>
      <c r="G17" s="19">
        <f>+F17-C17</f>
        <v>-90950</v>
      </c>
    </row>
    <row r="18" spans="1:7" x14ac:dyDescent="0.2">
      <c r="A18" s="2">
        <v>1230</v>
      </c>
      <c r="B18" s="5" t="s">
        <v>17</v>
      </c>
      <c r="C18" s="20">
        <v>644912</v>
      </c>
      <c r="D18" s="20">
        <v>0</v>
      </c>
      <c r="E18" s="20">
        <v>0</v>
      </c>
      <c r="F18" s="20">
        <f t="shared" ref="F18:F25" si="2">+C18+D18-E18</f>
        <v>644912</v>
      </c>
      <c r="G18" s="20">
        <f t="shared" ref="G18:G25" si="3">+F18-C18</f>
        <v>0</v>
      </c>
    </row>
    <row r="19" spans="1:7" x14ac:dyDescent="0.2">
      <c r="A19" s="2">
        <v>1240</v>
      </c>
      <c r="B19" s="5" t="s">
        <v>18</v>
      </c>
      <c r="C19" s="18">
        <v>0</v>
      </c>
      <c r="D19" s="18">
        <v>0</v>
      </c>
      <c r="E19" s="18">
        <v>0</v>
      </c>
      <c r="F19" s="18">
        <f t="shared" si="2"/>
        <v>0</v>
      </c>
      <c r="G19" s="18">
        <f t="shared" si="3"/>
        <v>0</v>
      </c>
    </row>
    <row r="20" spans="1:7" x14ac:dyDescent="0.2">
      <c r="A20" s="2">
        <v>1250</v>
      </c>
      <c r="B20" s="5" t="s">
        <v>19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8">
        <f t="shared" si="3"/>
        <v>0</v>
      </c>
    </row>
    <row r="21" spans="1:7" x14ac:dyDescent="0.2">
      <c r="A21" s="2">
        <v>1260</v>
      </c>
      <c r="B21" s="5" t="s">
        <v>20</v>
      </c>
      <c r="C21" s="18">
        <v>-644912</v>
      </c>
      <c r="D21" s="18">
        <v>0</v>
      </c>
      <c r="E21" s="18">
        <v>0</v>
      </c>
      <c r="F21" s="18">
        <f t="shared" si="2"/>
        <v>-644912</v>
      </c>
      <c r="G21" s="18">
        <f t="shared" si="3"/>
        <v>0</v>
      </c>
    </row>
    <row r="22" spans="1:7" x14ac:dyDescent="0.2">
      <c r="A22" s="2">
        <v>1270</v>
      </c>
      <c r="B22" s="5" t="s">
        <v>21</v>
      </c>
      <c r="C22" s="18">
        <v>1700000</v>
      </c>
      <c r="D22" s="18">
        <v>0</v>
      </c>
      <c r="E22" s="18">
        <v>0</v>
      </c>
      <c r="F22" s="18">
        <f t="shared" si="2"/>
        <v>1700000</v>
      </c>
      <c r="G22" s="18">
        <f t="shared" si="3"/>
        <v>0</v>
      </c>
    </row>
    <row r="23" spans="1:7" x14ac:dyDescent="0.2">
      <c r="A23" s="2">
        <v>1280</v>
      </c>
      <c r="B23" s="5" t="s">
        <v>22</v>
      </c>
      <c r="C23" s="18">
        <v>-93196.63</v>
      </c>
      <c r="D23" s="18">
        <v>0</v>
      </c>
      <c r="E23" s="18">
        <v>0</v>
      </c>
      <c r="F23" s="18">
        <f t="shared" si="2"/>
        <v>-93196.63</v>
      </c>
      <c r="G23" s="18">
        <f t="shared" si="3"/>
        <v>0</v>
      </c>
    </row>
    <row r="24" spans="1:7" x14ac:dyDescent="0.2">
      <c r="A24" s="2">
        <v>1290</v>
      </c>
      <c r="B24" s="5" t="s">
        <v>23</v>
      </c>
      <c r="C24" s="18">
        <v>0</v>
      </c>
      <c r="D24" s="18">
        <v>0</v>
      </c>
      <c r="E24" s="18">
        <v>0</v>
      </c>
      <c r="F24" s="18">
        <f t="shared" si="2"/>
        <v>0</v>
      </c>
      <c r="G24" s="18">
        <f t="shared" si="3"/>
        <v>0</v>
      </c>
    </row>
    <row r="25" spans="1:7" x14ac:dyDescent="0.2">
      <c r="A25" s="14"/>
      <c r="B25" s="15"/>
      <c r="C25" s="21"/>
      <c r="D25" s="21"/>
      <c r="E25" s="21"/>
      <c r="F25" s="21">
        <f t="shared" si="2"/>
        <v>0</v>
      </c>
      <c r="G25" s="21">
        <f t="shared" si="3"/>
        <v>0</v>
      </c>
    </row>
    <row r="27" spans="1:7" x14ac:dyDescent="0.2">
      <c r="B27" s="25" t="s">
        <v>25</v>
      </c>
      <c r="C27" s="25"/>
      <c r="D27" s="25"/>
      <c r="E27" s="25"/>
      <c r="F27" s="25"/>
      <c r="G27" s="25"/>
    </row>
  </sheetData>
  <sheetProtection formatCells="0" formatColumns="0" formatRows="0" autoFilter="0"/>
  <mergeCells count="2">
    <mergeCell ref="A1:G1"/>
    <mergeCell ref="B27:G27"/>
  </mergeCells>
  <pageMargins left="0.70866141732283472" right="0.55118110236220474" top="0.74803149606299213" bottom="0.74803149606299213" header="0.31496062992125984" footer="0.31496062992125984"/>
  <pageSetup scale="70" orientation="portrait" r:id="rId1"/>
  <ignoredErrors>
    <ignoredError sqref="C6:G6 C10:G15 C7:C8 C9:G9 D20:G20 C16:G16 D17 D18:F19 C4:G4 F7:F8 G7:G8 F17:G17 F21:F25 G22:G25 G21 G18:G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 Beatriz Guzmán Gordillo</cp:lastModifiedBy>
  <cp:lastPrinted>2019-10-30T16:47:46Z</cp:lastPrinted>
  <dcterms:created xsi:type="dcterms:W3CDTF">2014-02-09T04:04:15Z</dcterms:created>
  <dcterms:modified xsi:type="dcterms:W3CDTF">2019-10-30T18:30:50Z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