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96288697-8506-4B5D-9B75-0387A9B4B9E2}" xr6:coauthVersionLast="47" xr6:coauthVersionMax="47" xr10:uidLastSave="{00000000-0000-0000-0000-000000000000}"/>
  <bookViews>
    <workbookView xWindow="-110" yWindow="-110" windowWidth="19420" windowHeight="11500" xr2:uid="{361FE853-3EBB-4BDC-A9A4-6953C2422FD8}"/>
  </bookViews>
  <sheets>
    <sheet name="Formato 6 a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0" i="1" s="1"/>
  <c r="G155" i="1"/>
  <c r="G154" i="1"/>
  <c r="G153" i="1"/>
  <c r="G152" i="1"/>
  <c r="G151" i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37" i="1" s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3" i="1" s="1"/>
  <c r="G127" i="1"/>
  <c r="G126" i="1"/>
  <c r="G125" i="1"/>
  <c r="G124" i="1"/>
  <c r="F123" i="1"/>
  <c r="E123" i="1"/>
  <c r="D123" i="1"/>
  <c r="D84" i="1" s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G102" i="1"/>
  <c r="G101" i="1"/>
  <c r="G100" i="1"/>
  <c r="G99" i="1"/>
  <c r="G98" i="1"/>
  <c r="G97" i="1"/>
  <c r="G96" i="1"/>
  <c r="G95" i="1"/>
  <c r="G94" i="1"/>
  <c r="G93" i="1" s="1"/>
  <c r="F93" i="1"/>
  <c r="E93" i="1"/>
  <c r="D93" i="1"/>
  <c r="C93" i="1"/>
  <c r="B93" i="1"/>
  <c r="B84" i="1" s="1"/>
  <c r="G92" i="1"/>
  <c r="G91" i="1"/>
  <c r="G85" i="1" s="1"/>
  <c r="G90" i="1"/>
  <c r="G89" i="1"/>
  <c r="G88" i="1"/>
  <c r="G87" i="1"/>
  <c r="G86" i="1"/>
  <c r="F85" i="1"/>
  <c r="F84" i="1" s="1"/>
  <c r="E85" i="1"/>
  <c r="E84" i="1" s="1"/>
  <c r="D85" i="1"/>
  <c r="C85" i="1"/>
  <c r="B85" i="1"/>
  <c r="C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 s="1"/>
  <c r="G57" i="1"/>
  <c r="G56" i="1"/>
  <c r="G55" i="1"/>
  <c r="G54" i="1"/>
  <c r="G53" i="1"/>
  <c r="G52" i="1"/>
  <c r="G51" i="1"/>
  <c r="G48" i="1" s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8" i="1" s="1"/>
  <c r="G39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18" i="1" s="1"/>
  <c r="G25" i="1"/>
  <c r="G24" i="1"/>
  <c r="G23" i="1"/>
  <c r="G22" i="1"/>
  <c r="G21" i="1"/>
  <c r="G20" i="1"/>
  <c r="G19" i="1"/>
  <c r="F18" i="1"/>
  <c r="E18" i="1"/>
  <c r="D18" i="1"/>
  <c r="C18" i="1"/>
  <c r="B18" i="1"/>
  <c r="G17" i="1"/>
  <c r="G16" i="1"/>
  <c r="G15" i="1"/>
  <c r="G10" i="1" s="1"/>
  <c r="G14" i="1"/>
  <c r="G13" i="1"/>
  <c r="G12" i="1"/>
  <c r="G11" i="1"/>
  <c r="F10" i="1"/>
  <c r="F9" i="1" s="1"/>
  <c r="F159" i="1" s="1"/>
  <c r="E10" i="1"/>
  <c r="E9" i="1" s="1"/>
  <c r="E159" i="1" s="1"/>
  <c r="D10" i="1"/>
  <c r="D9" i="1" s="1"/>
  <c r="D159" i="1" s="1"/>
  <c r="C10" i="1"/>
  <c r="B10" i="1"/>
  <c r="C9" i="1"/>
  <c r="C159" i="1" s="1"/>
  <c r="B9" i="1"/>
  <c r="B159" i="1" s="1"/>
  <c r="A5" i="1"/>
  <c r="A2" i="1"/>
  <c r="G9" i="1" l="1"/>
  <c r="G84" i="1"/>
  <c r="G159" i="1" l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<sst xmlns="http://schemas.openxmlformats.org/spreadsheetml/2006/main" count="166" uniqueCount="93">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</sst>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6"/>
    </xf>
    <xf numFmtId="0" fontId="2" fillId="3" borderId="5" xfId="0" applyFont="1" applyFill="1" applyBorder="1" applyAlignment="1">
      <alignment horizontal="left" vertical="center" indent="9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indent="9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3" fillId="0" borderId="0" xfId="1" applyAlignment="1" applyProtection="1">
      <alignment horizontal="center"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006B8C6A-4B68-46BC-94B2-094E4248F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FINANZAS\2025\1.%20ENE-MZO%20(1er%20Trim)\EF&#180;s%20FIFORES%201&#176;%20Trim.%20Ene-Mzo%202025%20SF%20LDF.xlsx" TargetMode="External"/><Relationship Id="rId1" Type="http://schemas.openxmlformats.org/officeDocument/2006/relationships/externalLinkPath" Target="/Users/mlgarciab/Documents/FINANCIEROS/FIFORES/ESTADOS%20FINANCIEROS/FINANZAS/2025/1.%20ENE-MZO%20(1er%20Trim)/EF&#180;s%20FIFORES%201&#176;%20Trim.%20Ene-Mzo%202025%20SF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10D4-9C73-420F-9240-5BD2F1CB29C1}">
  <sheetPr>
    <outlinePr summaryBelow="0"/>
    <pageSetUpPr fitToPage="1"/>
  </sheetPr>
  <dimension ref="A1:I167"/>
  <sheetViews>
    <sheetView showGridLines="0" tabSelected="1" zoomScale="75" zoomScaleNormal="75" workbookViewId="0">
      <selection activeCell="A2" sqref="A2:G166"/>
    </sheetView>
  </sheetViews>
  <sheetFormatPr baseColWidth="10" defaultColWidth="11" defaultRowHeight="14.5" x14ac:dyDescent="0.35"/>
  <cols>
    <col min="1" max="1" width="97" bestFit="1" customWidth="1"/>
    <col min="2" max="2" width="19.1796875" customWidth="1"/>
    <col min="3" max="3" width="19.26953125" customWidth="1"/>
    <col min="4" max="6" width="19.1796875" bestFit="1" customWidth="1"/>
    <col min="7" max="7" width="16.7265625" bestFit="1" customWidth="1"/>
    <col min="8" max="8" width="2.26953125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tr">
        <f>'[1]Formato 1'!A2</f>
        <v>Fideicomiso del  Programa de Reforestación y Protección a Zonas Reforestadas 11226‐06‐11 &lt;&lt;FIFORES&gt;&gt;</v>
      </c>
      <c r="B2" s="4"/>
      <c r="C2" s="4"/>
      <c r="D2" s="4"/>
      <c r="E2" s="4"/>
      <c r="F2" s="4"/>
      <c r="G2" s="4"/>
    </row>
    <row r="3" spans="1:7" x14ac:dyDescent="0.35">
      <c r="A3" s="5" t="s">
        <v>1</v>
      </c>
      <c r="B3" s="5"/>
      <c r="C3" s="5"/>
      <c r="D3" s="5"/>
      <c r="E3" s="5"/>
      <c r="F3" s="5"/>
      <c r="G3" s="5"/>
    </row>
    <row r="4" spans="1:7" x14ac:dyDescent="0.35">
      <c r="A4" s="5" t="s">
        <v>2</v>
      </c>
      <c r="B4" s="5"/>
      <c r="C4" s="5"/>
      <c r="D4" s="5"/>
      <c r="E4" s="5"/>
      <c r="F4" s="5"/>
      <c r="G4" s="5"/>
    </row>
    <row r="5" spans="1:7" x14ac:dyDescent="0.35">
      <c r="A5" s="5" t="str">
        <f>'[1]Formato 3'!A4</f>
        <v>Al 31 de Diciembre de 2024 y al 31 de marzo de 2025 (b)</v>
      </c>
      <c r="B5" s="5"/>
      <c r="C5" s="5"/>
      <c r="D5" s="5"/>
      <c r="E5" s="5"/>
      <c r="F5" s="5"/>
      <c r="G5" s="5"/>
    </row>
    <row r="6" spans="1:7" x14ac:dyDescent="0.35">
      <c r="A6" s="6" t="s">
        <v>3</v>
      </c>
      <c r="B6" s="6"/>
      <c r="C6" s="6"/>
      <c r="D6" s="6"/>
      <c r="E6" s="6"/>
      <c r="F6" s="6"/>
      <c r="G6" s="6"/>
    </row>
    <row r="7" spans="1:7" x14ac:dyDescent="0.3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6" x14ac:dyDescent="0.3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35">
      <c r="A9" s="10" t="s">
        <v>12</v>
      </c>
      <c r="B9" s="11">
        <f t="shared" ref="B9:G9" si="0">SUM(B10,B18,B28,B38,B48,B58,B62,B71,B75)</f>
        <v>60000</v>
      </c>
      <c r="C9" s="11">
        <f t="shared" si="0"/>
        <v>1788173.88</v>
      </c>
      <c r="D9" s="11">
        <f t="shared" si="0"/>
        <v>1848173.88</v>
      </c>
      <c r="E9" s="11">
        <f t="shared" si="0"/>
        <v>209069.82999999996</v>
      </c>
      <c r="F9" s="11">
        <f t="shared" si="0"/>
        <v>184571.68999999997</v>
      </c>
      <c r="G9" s="11">
        <f t="shared" si="0"/>
        <v>1639104.0499999998</v>
      </c>
    </row>
    <row r="10" spans="1:7" x14ac:dyDescent="0.35">
      <c r="A10" s="12" t="s">
        <v>13</v>
      </c>
      <c r="B10" s="11">
        <f t="shared" ref="B10:G10" si="1">SUM(B11:B17)</f>
        <v>0</v>
      </c>
      <c r="C10" s="11">
        <f t="shared" si="1"/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</row>
    <row r="11" spans="1:7" x14ac:dyDescent="0.35">
      <c r="A11" s="13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 x14ac:dyDescent="0.35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ref="G12:G17" si="2">D12-E12</f>
        <v>0</v>
      </c>
    </row>
    <row r="13" spans="1:7" x14ac:dyDescent="0.35">
      <c r="A13" s="13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2"/>
        <v>0</v>
      </c>
    </row>
    <row r="14" spans="1:7" x14ac:dyDescent="0.35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 x14ac:dyDescent="0.35">
      <c r="A15" s="13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 x14ac:dyDescent="0.3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 x14ac:dyDescent="0.35">
      <c r="A17" s="13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 x14ac:dyDescent="0.35">
      <c r="A18" s="12" t="s">
        <v>21</v>
      </c>
      <c r="B18" s="11">
        <f t="shared" ref="B18:G18" si="3">SUM(B19:B27)</f>
        <v>0</v>
      </c>
      <c r="C18" s="11">
        <f t="shared" si="3"/>
        <v>163054.84</v>
      </c>
      <c r="D18" s="11">
        <f t="shared" si="3"/>
        <v>163054.84</v>
      </c>
      <c r="E18" s="11">
        <f t="shared" si="3"/>
        <v>26325.239999999998</v>
      </c>
      <c r="F18" s="11">
        <f t="shared" si="3"/>
        <v>14604.84</v>
      </c>
      <c r="G18" s="11">
        <f t="shared" si="3"/>
        <v>136729.60000000001</v>
      </c>
    </row>
    <row r="19" spans="1:7" x14ac:dyDescent="0.35">
      <c r="A19" s="13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>D19-E19</f>
        <v>0</v>
      </c>
    </row>
    <row r="20" spans="1:7" x14ac:dyDescent="0.35">
      <c r="A20" s="13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ref="G20:G27" si="4">D20-E20</f>
        <v>0</v>
      </c>
    </row>
    <row r="21" spans="1:7" x14ac:dyDescent="0.35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35">
      <c r="A22" s="13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4"/>
        <v>0</v>
      </c>
    </row>
    <row r="23" spans="1:7" x14ac:dyDescent="0.35">
      <c r="A23" s="13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35">
      <c r="A24" s="13" t="s">
        <v>27</v>
      </c>
      <c r="B24" s="14">
        <v>0</v>
      </c>
      <c r="C24" s="14">
        <v>163054.84</v>
      </c>
      <c r="D24" s="14">
        <v>163054.84</v>
      </c>
      <c r="E24" s="14">
        <v>26325.239999999998</v>
      </c>
      <c r="F24" s="14">
        <v>14604.84</v>
      </c>
      <c r="G24" s="14">
        <f>D24-E24</f>
        <v>136729.60000000001</v>
      </c>
    </row>
    <row r="25" spans="1:7" x14ac:dyDescent="0.35">
      <c r="A25" s="13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4"/>
        <v>0</v>
      </c>
    </row>
    <row r="26" spans="1:7" x14ac:dyDescent="0.3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 x14ac:dyDescent="0.35">
      <c r="A27" s="13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4"/>
        <v>0</v>
      </c>
    </row>
    <row r="28" spans="1:7" x14ac:dyDescent="0.35">
      <c r="A28" s="12" t="s">
        <v>31</v>
      </c>
      <c r="B28" s="11">
        <f t="shared" ref="B28:G28" si="5">SUM(B29:B37)</f>
        <v>60000</v>
      </c>
      <c r="C28" s="11">
        <f t="shared" si="5"/>
        <v>394636.6</v>
      </c>
      <c r="D28" s="11">
        <f t="shared" si="5"/>
        <v>454636.6</v>
      </c>
      <c r="E28" s="11">
        <f t="shared" si="5"/>
        <v>182744.58999999997</v>
      </c>
      <c r="F28" s="11">
        <f t="shared" si="5"/>
        <v>169966.84999999998</v>
      </c>
      <c r="G28" s="11">
        <f t="shared" si="5"/>
        <v>271892.01</v>
      </c>
    </row>
    <row r="29" spans="1:7" x14ac:dyDescent="0.35">
      <c r="A29" s="13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D29-E29</f>
        <v>0</v>
      </c>
    </row>
    <row r="30" spans="1:7" x14ac:dyDescent="0.35">
      <c r="A30" s="13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7" si="6">D30-E30</f>
        <v>0</v>
      </c>
    </row>
    <row r="31" spans="1:7" x14ac:dyDescent="0.35">
      <c r="A31" s="13" t="s">
        <v>34</v>
      </c>
      <c r="B31" s="14">
        <v>0</v>
      </c>
      <c r="C31" s="14">
        <v>193136.59999999998</v>
      </c>
      <c r="D31" s="14">
        <v>193136.59999999998</v>
      </c>
      <c r="E31" s="14">
        <v>153136.59999999998</v>
      </c>
      <c r="F31" s="14">
        <v>140358.85999999999</v>
      </c>
      <c r="G31" s="14">
        <f t="shared" si="6"/>
        <v>40000</v>
      </c>
    </row>
    <row r="32" spans="1:7" x14ac:dyDescent="0.35">
      <c r="A32" s="13" t="s">
        <v>35</v>
      </c>
      <c r="B32" s="14">
        <v>60000</v>
      </c>
      <c r="C32" s="14">
        <v>130000</v>
      </c>
      <c r="D32" s="14">
        <v>190000</v>
      </c>
      <c r="E32" s="14">
        <v>29607.99</v>
      </c>
      <c r="F32" s="14">
        <v>29607.99</v>
      </c>
      <c r="G32" s="14">
        <f t="shared" si="6"/>
        <v>160392.01</v>
      </c>
    </row>
    <row r="33" spans="1:7" ht="14.5" customHeight="1" x14ac:dyDescent="0.35">
      <c r="A33" s="13" t="s">
        <v>36</v>
      </c>
      <c r="B33" s="14">
        <v>0</v>
      </c>
      <c r="C33" s="14">
        <v>70000</v>
      </c>
      <c r="D33" s="14">
        <v>70000</v>
      </c>
      <c r="E33" s="14">
        <v>0</v>
      </c>
      <c r="F33" s="14">
        <v>0</v>
      </c>
      <c r="G33" s="14">
        <f t="shared" si="6"/>
        <v>70000</v>
      </c>
    </row>
    <row r="34" spans="1:7" ht="14.5" customHeight="1" x14ac:dyDescent="0.35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6"/>
        <v>0</v>
      </c>
    </row>
    <row r="35" spans="1:7" ht="14.5" customHeight="1" x14ac:dyDescent="0.35">
      <c r="A35" s="13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f t="shared" si="6"/>
        <v>0</v>
      </c>
    </row>
    <row r="36" spans="1:7" ht="14.5" customHeight="1" x14ac:dyDescent="0.35">
      <c r="A36" s="13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 t="shared" si="6"/>
        <v>0</v>
      </c>
    </row>
    <row r="37" spans="1:7" ht="14.5" customHeight="1" x14ac:dyDescent="0.35">
      <c r="A37" s="13" t="s">
        <v>40</v>
      </c>
      <c r="B37" s="14">
        <v>0</v>
      </c>
      <c r="C37" s="14">
        <v>1500</v>
      </c>
      <c r="D37" s="14">
        <v>1500</v>
      </c>
      <c r="E37" s="14">
        <v>0</v>
      </c>
      <c r="F37" s="14">
        <v>0</v>
      </c>
      <c r="G37" s="14">
        <f t="shared" si="6"/>
        <v>1500</v>
      </c>
    </row>
    <row r="38" spans="1:7" x14ac:dyDescent="0.35">
      <c r="A38" s="12" t="s">
        <v>41</v>
      </c>
      <c r="B38" s="11">
        <f t="shared" ref="B38:G38" si="7">SUM(B39:B47)</f>
        <v>0</v>
      </c>
      <c r="C38" s="11">
        <f t="shared" si="7"/>
        <v>0</v>
      </c>
      <c r="D38" s="11">
        <f t="shared" si="7"/>
        <v>0</v>
      </c>
      <c r="E38" s="11">
        <f t="shared" si="7"/>
        <v>0</v>
      </c>
      <c r="F38" s="11">
        <f t="shared" si="7"/>
        <v>0</v>
      </c>
      <c r="G38" s="11">
        <f t="shared" si="7"/>
        <v>0</v>
      </c>
    </row>
    <row r="39" spans="1:7" x14ac:dyDescent="0.3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3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8">D40-E40</f>
        <v>0</v>
      </c>
    </row>
    <row r="41" spans="1:7" x14ac:dyDescent="0.3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8"/>
        <v>0</v>
      </c>
    </row>
    <row r="42" spans="1:7" x14ac:dyDescent="0.35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8"/>
        <v>0</v>
      </c>
    </row>
    <row r="43" spans="1:7" x14ac:dyDescent="0.3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8"/>
        <v>0</v>
      </c>
    </row>
    <row r="44" spans="1:7" x14ac:dyDescent="0.3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8"/>
        <v>0</v>
      </c>
    </row>
    <row r="45" spans="1:7" x14ac:dyDescent="0.3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8"/>
        <v>0</v>
      </c>
    </row>
    <row r="46" spans="1:7" x14ac:dyDescent="0.3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8"/>
        <v>0</v>
      </c>
    </row>
    <row r="47" spans="1:7" x14ac:dyDescent="0.3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8"/>
        <v>0</v>
      </c>
    </row>
    <row r="48" spans="1:7" x14ac:dyDescent="0.35">
      <c r="A48" s="12" t="s">
        <v>51</v>
      </c>
      <c r="B48" s="11">
        <f t="shared" ref="B48:G48" si="9">SUM(B49:B57)</f>
        <v>0</v>
      </c>
      <c r="C48" s="11">
        <f t="shared" si="9"/>
        <v>0</v>
      </c>
      <c r="D48" s="11">
        <f t="shared" si="9"/>
        <v>0</v>
      </c>
      <c r="E48" s="11">
        <f t="shared" si="9"/>
        <v>0</v>
      </c>
      <c r="F48" s="11">
        <f t="shared" si="9"/>
        <v>0</v>
      </c>
      <c r="G48" s="11">
        <f t="shared" si="9"/>
        <v>0</v>
      </c>
    </row>
    <row r="49" spans="1:7" x14ac:dyDescent="0.35">
      <c r="A49" s="13" t="s">
        <v>52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>D49-E49</f>
        <v>0</v>
      </c>
    </row>
    <row r="50" spans="1:7" x14ac:dyDescent="0.35">
      <c r="A50" s="13" t="s">
        <v>53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ref="G50:G57" si="10">D50-E50</f>
        <v>0</v>
      </c>
    </row>
    <row r="51" spans="1:7" x14ac:dyDescent="0.35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10"/>
        <v>0</v>
      </c>
    </row>
    <row r="52" spans="1:7" x14ac:dyDescent="0.3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10"/>
        <v>0</v>
      </c>
    </row>
    <row r="53" spans="1:7" x14ac:dyDescent="0.3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10"/>
        <v>0</v>
      </c>
    </row>
    <row r="54" spans="1:7" x14ac:dyDescent="0.35">
      <c r="A54" s="13" t="s">
        <v>57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10"/>
        <v>0</v>
      </c>
    </row>
    <row r="55" spans="1:7" x14ac:dyDescent="0.3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10"/>
        <v>0</v>
      </c>
    </row>
    <row r="56" spans="1:7" x14ac:dyDescent="0.3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10"/>
        <v>0</v>
      </c>
    </row>
    <row r="57" spans="1:7" x14ac:dyDescent="0.3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0"/>
        <v>0</v>
      </c>
    </row>
    <row r="58" spans="1:7" x14ac:dyDescent="0.35">
      <c r="A58" s="12" t="s">
        <v>61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f t="shared" ref="G58" si="11">SUM(G59:G61)</f>
        <v>0</v>
      </c>
    </row>
    <row r="59" spans="1:7" x14ac:dyDescent="0.3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35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2">D60-E60</f>
        <v>0</v>
      </c>
    </row>
    <row r="61" spans="1:7" x14ac:dyDescent="0.3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2"/>
        <v>0</v>
      </c>
    </row>
    <row r="62" spans="1:7" x14ac:dyDescent="0.35">
      <c r="A62" s="12" t="s">
        <v>65</v>
      </c>
      <c r="B62" s="11">
        <f t="shared" ref="B62:G62" si="13">SUM(B63:B67,B69:B70)</f>
        <v>0</v>
      </c>
      <c r="C62" s="11">
        <f t="shared" si="13"/>
        <v>1230482.44</v>
      </c>
      <c r="D62" s="11">
        <f t="shared" si="13"/>
        <v>1230482.44</v>
      </c>
      <c r="E62" s="11">
        <f t="shared" si="13"/>
        <v>0</v>
      </c>
      <c r="F62" s="11">
        <f t="shared" si="13"/>
        <v>0</v>
      </c>
      <c r="G62" s="11">
        <f t="shared" si="13"/>
        <v>1230482.44</v>
      </c>
    </row>
    <row r="63" spans="1:7" x14ac:dyDescent="0.3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3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4">D64-E64</f>
        <v>0</v>
      </c>
    </row>
    <row r="65" spans="1:7" x14ac:dyDescent="0.3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4"/>
        <v>0</v>
      </c>
    </row>
    <row r="66" spans="1:7" x14ac:dyDescent="0.3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4"/>
        <v>0</v>
      </c>
    </row>
    <row r="67" spans="1:7" x14ac:dyDescent="0.3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4"/>
        <v>0</v>
      </c>
    </row>
    <row r="68" spans="1:7" x14ac:dyDescent="0.3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4"/>
        <v>0</v>
      </c>
    </row>
    <row r="69" spans="1:7" x14ac:dyDescent="0.3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4"/>
        <v>0</v>
      </c>
    </row>
    <row r="70" spans="1:7" x14ac:dyDescent="0.35">
      <c r="A70" s="13" t="s">
        <v>73</v>
      </c>
      <c r="B70" s="14">
        <v>0</v>
      </c>
      <c r="C70" s="14">
        <v>1230482.44</v>
      </c>
      <c r="D70" s="14">
        <v>1230482.44</v>
      </c>
      <c r="E70" s="14">
        <v>0</v>
      </c>
      <c r="F70" s="14">
        <v>0</v>
      </c>
      <c r="G70" s="14">
        <f t="shared" si="14"/>
        <v>1230482.44</v>
      </c>
    </row>
    <row r="71" spans="1:7" x14ac:dyDescent="0.35">
      <c r="A71" s="12" t="s">
        <v>74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 x14ac:dyDescent="0.3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3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 x14ac:dyDescent="0.3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 x14ac:dyDescent="0.35">
      <c r="A75" s="12" t="s">
        <v>78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 x14ac:dyDescent="0.3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3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 x14ac:dyDescent="0.3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 x14ac:dyDescent="0.3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 x14ac:dyDescent="0.3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 x14ac:dyDescent="0.3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 x14ac:dyDescent="0.3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 x14ac:dyDescent="0.35">
      <c r="A83" s="15"/>
      <c r="B83" s="14"/>
      <c r="C83" s="14"/>
      <c r="D83" s="14"/>
      <c r="E83" s="14"/>
      <c r="F83" s="14"/>
      <c r="G83" s="14"/>
    </row>
    <row r="84" spans="1:7" x14ac:dyDescent="0.35">
      <c r="A84" s="16" t="s">
        <v>86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 x14ac:dyDescent="0.35">
      <c r="A85" s="12" t="s">
        <v>13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 x14ac:dyDescent="0.3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3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 x14ac:dyDescent="0.3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 x14ac:dyDescent="0.3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 x14ac:dyDescent="0.3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 x14ac:dyDescent="0.3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 x14ac:dyDescent="0.3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 x14ac:dyDescent="0.35">
      <c r="A93" s="12" t="s">
        <v>21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 x14ac:dyDescent="0.3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3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 x14ac:dyDescent="0.3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 x14ac:dyDescent="0.3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 x14ac:dyDescent="0.3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 x14ac:dyDescent="0.3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 x14ac:dyDescent="0.3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 x14ac:dyDescent="0.3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 x14ac:dyDescent="0.3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 x14ac:dyDescent="0.35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3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3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 x14ac:dyDescent="0.3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 x14ac:dyDescent="0.3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 x14ac:dyDescent="0.3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 x14ac:dyDescent="0.3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 x14ac:dyDescent="0.3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 x14ac:dyDescent="0.3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 x14ac:dyDescent="0.3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 x14ac:dyDescent="0.35">
      <c r="A113" s="12" t="s">
        <v>41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 x14ac:dyDescent="0.3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3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 x14ac:dyDescent="0.3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 x14ac:dyDescent="0.3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 x14ac:dyDescent="0.3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 x14ac:dyDescent="0.3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 x14ac:dyDescent="0.3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 x14ac:dyDescent="0.3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 x14ac:dyDescent="0.3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 x14ac:dyDescent="0.35">
      <c r="A123" s="12" t="s">
        <v>51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 x14ac:dyDescent="0.3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3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 x14ac:dyDescent="0.3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 x14ac:dyDescent="0.3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 x14ac:dyDescent="0.3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 x14ac:dyDescent="0.3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 x14ac:dyDescent="0.3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 x14ac:dyDescent="0.3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 x14ac:dyDescent="0.3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 x14ac:dyDescent="0.35">
      <c r="A133" s="12" t="s">
        <v>61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 x14ac:dyDescent="0.3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3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 x14ac:dyDescent="0.3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 x14ac:dyDescent="0.35">
      <c r="A137" s="12" t="s">
        <v>65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 x14ac:dyDescent="0.3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3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 x14ac:dyDescent="0.3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 x14ac:dyDescent="0.3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 x14ac:dyDescent="0.3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 x14ac:dyDescent="0.3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 x14ac:dyDescent="0.3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 x14ac:dyDescent="0.3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 x14ac:dyDescent="0.35">
      <c r="A146" s="12" t="s">
        <v>74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 x14ac:dyDescent="0.3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3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 x14ac:dyDescent="0.3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 x14ac:dyDescent="0.35">
      <c r="A150" s="12" t="s">
        <v>78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 x14ac:dyDescent="0.3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3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 x14ac:dyDescent="0.3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 x14ac:dyDescent="0.3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 x14ac:dyDescent="0.3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 x14ac:dyDescent="0.3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 x14ac:dyDescent="0.3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 x14ac:dyDescent="0.35">
      <c r="A158" s="18"/>
      <c r="B158" s="19"/>
      <c r="C158" s="19"/>
      <c r="D158" s="19"/>
      <c r="E158" s="19"/>
      <c r="F158" s="19"/>
      <c r="G158" s="19"/>
    </row>
    <row r="159" spans="1:7" x14ac:dyDescent="0.35">
      <c r="A159" s="20" t="s">
        <v>87</v>
      </c>
      <c r="B159" s="21">
        <f t="shared" ref="B159:G159" si="37">B9+B84</f>
        <v>60000</v>
      </c>
      <c r="C159" s="21">
        <f t="shared" si="37"/>
        <v>1788173.88</v>
      </c>
      <c r="D159" s="21">
        <f t="shared" si="37"/>
        <v>1848173.88</v>
      </c>
      <c r="E159" s="21">
        <f t="shared" si="37"/>
        <v>209069.82999999996</v>
      </c>
      <c r="F159" s="21">
        <f t="shared" si="37"/>
        <v>184571.68999999997</v>
      </c>
      <c r="G159" s="21">
        <f t="shared" si="37"/>
        <v>1639104.0499999998</v>
      </c>
    </row>
    <row r="160" spans="1:7" x14ac:dyDescent="0.35">
      <c r="A160" s="22"/>
      <c r="B160" s="23"/>
      <c r="C160" s="23"/>
      <c r="D160" s="23"/>
      <c r="E160" s="23"/>
      <c r="F160" s="23"/>
      <c r="G160" s="23"/>
    </row>
    <row r="161" spans="1:9" x14ac:dyDescent="0.35">
      <c r="A161" s="24" t="s">
        <v>88</v>
      </c>
      <c r="B161" s="24"/>
      <c r="C161" s="24"/>
      <c r="D161" s="24"/>
      <c r="E161" s="24"/>
      <c r="F161" s="24"/>
      <c r="G161" s="25"/>
    </row>
    <row r="162" spans="1:9" x14ac:dyDescent="0.35">
      <c r="A162" s="25"/>
      <c r="B162" s="25"/>
      <c r="C162" s="25"/>
      <c r="D162" s="25"/>
      <c r="E162" s="25"/>
      <c r="F162" s="25"/>
      <c r="G162" s="25"/>
    </row>
    <row r="163" spans="1:9" x14ac:dyDescent="0.35">
      <c r="A163" s="25"/>
      <c r="B163" s="25"/>
      <c r="C163" s="25"/>
      <c r="D163" s="25"/>
      <c r="E163" s="25"/>
      <c r="F163" s="25"/>
      <c r="G163" s="25"/>
    </row>
    <row r="164" spans="1:9" x14ac:dyDescent="0.35">
      <c r="A164" s="25"/>
      <c r="B164" s="25"/>
      <c r="C164" s="25"/>
      <c r="D164" s="25"/>
      <c r="E164" s="25"/>
      <c r="F164" s="25"/>
      <c r="G164" s="25"/>
    </row>
    <row r="165" spans="1:9" x14ac:dyDescent="0.35">
      <c r="A165" s="26" t="s">
        <v>89</v>
      </c>
      <c r="B165" s="25"/>
      <c r="C165" s="25"/>
      <c r="D165" s="25" t="s">
        <v>90</v>
      </c>
      <c r="E165" s="25"/>
      <c r="F165" s="25"/>
      <c r="G165" s="25"/>
      <c r="H165" s="27"/>
      <c r="I165" s="27"/>
    </row>
    <row r="166" spans="1:9" ht="37.5" x14ac:dyDescent="0.35">
      <c r="A166" s="28" t="s">
        <v>91</v>
      </c>
      <c r="B166" s="29"/>
      <c r="C166" s="29"/>
      <c r="D166" s="29"/>
      <c r="E166" s="29" t="s">
        <v>92</v>
      </c>
      <c r="F166" s="29"/>
      <c r="G166" s="29"/>
      <c r="H166" s="27"/>
      <c r="I166" s="27"/>
    </row>
    <row r="167" spans="1:9" x14ac:dyDescent="0.35">
      <c r="A167" s="25"/>
      <c r="B167" s="25"/>
      <c r="C167" s="25"/>
      <c r="D167" s="25"/>
      <c r="E167" s="25"/>
      <c r="F167" s="25"/>
      <c r="G167" s="25"/>
    </row>
  </sheetData>
  <protectedRanges>
    <protectedRange sqref="B84:G84 B9:G9" name="Rango1_2"/>
    <protectedRange sqref="A166" name="Rango1"/>
  </protectedRanges>
  <mergeCells count="6">
    <mergeCell ref="A1:G1"/>
    <mergeCell ref="A7:A8"/>
    <mergeCell ref="B7:F7"/>
    <mergeCell ref="G7:G8"/>
    <mergeCell ref="B166:D166"/>
    <mergeCell ref="E166:G166"/>
  </mergeCells>
  <dataValidations count="1">
    <dataValidation type="decimal" allowBlank="1" showInputMessage="1" showErrorMessage="1" sqref="C25:D27 C31:F33 C70:D70 C54:D54" xr:uid="{336304A9-C8AF-4388-9701-5BD2330B0E15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fitToHeight="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2025-05-01T19:35:55Z</dcterms:created>
  <dcterms:modified xsi:type="dcterms:W3CDTF">2025-05-01T19:36:01Z</dcterms:modified>
</cp:coreProperties>
</file>