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ASEG\"/>
    </mc:Choice>
  </mc:AlternateContent>
  <bookViews>
    <workbookView xWindow="0" yWindow="0" windowWidth="28800" windowHeight="11700"/>
  </bookViews>
  <sheets>
    <sheet name="AC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ACT!$A$1:$C$78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4" i="1" l="1"/>
  <c r="A74" i="1"/>
  <c r="B73" i="1"/>
  <c r="A73" i="1"/>
  <c r="B56" i="1"/>
  <c r="B55" i="1" s="1"/>
  <c r="B64" i="1" s="1"/>
  <c r="C55" i="1"/>
  <c r="C64" i="1" s="1"/>
  <c r="C48" i="1"/>
  <c r="B48" i="1"/>
  <c r="C43" i="1"/>
  <c r="B43" i="1"/>
  <c r="B34" i="1"/>
  <c r="C32" i="1"/>
  <c r="B32" i="1"/>
  <c r="D30" i="1"/>
  <c r="C27" i="1"/>
  <c r="B27" i="1"/>
  <c r="C17" i="1"/>
  <c r="B17" i="1"/>
  <c r="C15" i="1"/>
  <c r="B15" i="1"/>
  <c r="C14" i="1"/>
  <c r="B14" i="1"/>
  <c r="B13" i="1" s="1"/>
  <c r="C13" i="1"/>
  <c r="C4" i="1"/>
  <c r="C24" i="1" s="1"/>
  <c r="C66" i="1" s="1"/>
  <c r="B4" i="1"/>
  <c r="B24" i="1" l="1"/>
  <c r="B66" i="1" s="1"/>
</calcChain>
</file>

<file path=xl/sharedStrings.xml><?xml version="1.0" encoding="utf-8"?>
<sst xmlns="http://schemas.openxmlformats.org/spreadsheetml/2006/main" count="56" uniqueCount="56">
  <si>
    <t xml:space="preserve">
Fideicomiso de Alianza Para el Campo de Guanajuato &lt;&lt;ALCAMPO&gt;&gt;
Estado de Actividades 
      Del 01 de Enero al 31 de Diciembre de 2025
   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</si>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</sst>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 applyAlignment="1" applyProtection="1">
      <alignment vertical="top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left" vertical="top" wrapText="1" indent="1"/>
      <protection locked="0"/>
    </xf>
    <xf numFmtId="0" fontId="1" fillId="0" borderId="4" xfId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vertical="top"/>
      <protection locked="0"/>
    </xf>
    <xf numFmtId="0" fontId="2" fillId="0" borderId="4" xfId="1" applyFont="1" applyBorder="1" applyAlignment="1" applyProtection="1">
      <alignment horizontal="left" vertical="top" wrapText="1" indent="2"/>
      <protection locked="0"/>
    </xf>
    <xf numFmtId="165" fontId="2" fillId="0" borderId="4" xfId="2" applyNumberFormat="1" applyFont="1" applyFill="1" applyBorder="1" applyAlignment="1" applyProtection="1">
      <alignment vertical="top" wrapText="1"/>
      <protection locked="0"/>
    </xf>
    <xf numFmtId="0" fontId="1" fillId="0" borderId="4" xfId="1" applyBorder="1" applyAlignment="1" applyProtection="1">
      <alignment horizontal="left" vertical="top" wrapText="1" indent="3"/>
      <protection locked="0"/>
    </xf>
    <xf numFmtId="165" fontId="1" fillId="0" borderId="4" xfId="2" applyNumberFormat="1" applyFont="1" applyFill="1" applyBorder="1" applyProtection="1">
      <protection locked="0"/>
    </xf>
    <xf numFmtId="165" fontId="4" fillId="0" borderId="4" xfId="2" applyNumberFormat="1" applyFont="1" applyFill="1" applyBorder="1" applyAlignment="1" applyProtection="1">
      <alignment vertical="top"/>
      <protection locked="0"/>
    </xf>
    <xf numFmtId="165" fontId="4" fillId="0" borderId="5" xfId="2" applyNumberFormat="1" applyFont="1" applyFill="1" applyBorder="1" applyAlignment="1" applyProtection="1">
      <alignment vertical="top"/>
      <protection locked="0"/>
    </xf>
    <xf numFmtId="0" fontId="1" fillId="0" borderId="4" xfId="1" applyBorder="1" applyAlignment="1" applyProtection="1">
      <alignment horizontal="left" vertical="top" wrapText="1"/>
      <protection locked="0"/>
    </xf>
    <xf numFmtId="165" fontId="1" fillId="0" borderId="4" xfId="2" applyNumberFormat="1" applyFont="1" applyFill="1" applyBorder="1" applyAlignment="1" applyProtection="1">
      <protection locked="0"/>
    </xf>
    <xf numFmtId="165" fontId="2" fillId="0" borderId="4" xfId="2" applyNumberFormat="1" applyFont="1" applyFill="1" applyBorder="1" applyAlignment="1" applyProtection="1">
      <alignment vertical="top"/>
      <protection locked="0"/>
    </xf>
    <xf numFmtId="0" fontId="2" fillId="0" borderId="4" xfId="1" applyFont="1" applyBorder="1" applyAlignment="1" applyProtection="1">
      <alignment horizontal="left" vertical="top" wrapText="1"/>
      <protection locked="0"/>
    </xf>
    <xf numFmtId="165" fontId="2" fillId="0" borderId="4" xfId="2" applyNumberFormat="1" applyFont="1" applyFill="1" applyBorder="1" applyAlignment="1" applyProtection="1">
      <alignment horizontal="center" vertical="center"/>
      <protection locked="0"/>
    </xf>
    <xf numFmtId="164" fontId="1" fillId="0" borderId="0" xfId="1" applyNumberFormat="1" applyAlignment="1" applyProtection="1">
      <alignment vertical="top"/>
      <protection locked="0"/>
    </xf>
    <xf numFmtId="164" fontId="2" fillId="0" borderId="4" xfId="2" applyFont="1" applyFill="1" applyBorder="1" applyAlignment="1" applyProtection="1">
      <alignment vertical="top" wrapText="1"/>
      <protection locked="0"/>
    </xf>
    <xf numFmtId="164" fontId="2" fillId="0" borderId="4" xfId="2" applyFont="1" applyFill="1" applyBorder="1" applyAlignment="1" applyProtection="1">
      <alignment vertical="top"/>
      <protection locked="0"/>
    </xf>
    <xf numFmtId="0" fontId="1" fillId="0" borderId="0" xfId="1" applyAlignment="1" applyProtection="1">
      <alignment horizontal="right" vertical="top"/>
      <protection locked="0"/>
    </xf>
    <xf numFmtId="0" fontId="1" fillId="0" borderId="0" xfId="1" applyAlignment="1" applyProtection="1">
      <alignment horizontal="left" vertical="top" inden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Millares 17 3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DIC%20%20CUENTA%20PUBLICA%20FOF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2">
          <cell r="G22">
            <v>3718042.8200000003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rgb="FFFFFF00"/>
    <pageSetUpPr fitToPage="1"/>
  </sheetPr>
  <dimension ref="A1:D74"/>
  <sheetViews>
    <sheetView tabSelected="1" topLeftCell="A19" zoomScale="120" zoomScaleNormal="120" workbookViewId="0">
      <selection activeCell="E52" sqref="E52"/>
    </sheetView>
  </sheetViews>
  <sheetFormatPr baseColWidth="10" defaultColWidth="10.28515625" defaultRowHeight="12.75" x14ac:dyDescent="0.25"/>
  <cols>
    <col min="1" max="1" width="86.42578125" style="1" customWidth="1"/>
    <col min="2" max="2" width="22.140625" style="1" customWidth="1"/>
    <col min="3" max="3" width="23.42578125" style="1" customWidth="1"/>
    <col min="4" max="4" width="2.5703125" style="1" customWidth="1"/>
    <col min="5" max="16384" width="10.28515625" style="1"/>
  </cols>
  <sheetData>
    <row r="1" spans="1:3" ht="67.5" customHeight="1" x14ac:dyDescent="0.25">
      <c r="A1" s="22" t="s">
        <v>0</v>
      </c>
      <c r="B1" s="23"/>
      <c r="C1" s="24"/>
    </row>
    <row r="2" spans="1:3" x14ac:dyDescent="0.25">
      <c r="A2" s="2" t="s">
        <v>1</v>
      </c>
      <c r="B2" s="2">
        <v>2025</v>
      </c>
      <c r="C2" s="2">
        <v>2024</v>
      </c>
    </row>
    <row r="3" spans="1:3" s="5" customFormat="1" x14ac:dyDescent="0.25">
      <c r="A3" s="3" t="s">
        <v>2</v>
      </c>
      <c r="B3" s="4"/>
      <c r="C3" s="4"/>
    </row>
    <row r="4" spans="1:3" ht="16.5" customHeight="1" x14ac:dyDescent="0.25">
      <c r="A4" s="6" t="s">
        <v>3</v>
      </c>
      <c r="B4" s="7">
        <f>SUM(B5:B11)</f>
        <v>1026301.17</v>
      </c>
      <c r="C4" s="7">
        <f>SUM(C5:C11)</f>
        <v>1629887.92</v>
      </c>
    </row>
    <row r="5" spans="1:3" x14ac:dyDescent="0.2">
      <c r="A5" s="8" t="s">
        <v>4</v>
      </c>
      <c r="B5" s="9">
        <v>0</v>
      </c>
      <c r="C5" s="9">
        <v>0</v>
      </c>
    </row>
    <row r="6" spans="1:3" x14ac:dyDescent="0.2">
      <c r="A6" s="8" t="s">
        <v>5</v>
      </c>
      <c r="B6" s="9">
        <v>0</v>
      </c>
      <c r="C6" s="9">
        <v>0</v>
      </c>
    </row>
    <row r="7" spans="1:3" x14ac:dyDescent="0.2">
      <c r="A7" s="8" t="s">
        <v>6</v>
      </c>
      <c r="B7" s="9">
        <v>0</v>
      </c>
      <c r="C7" s="9">
        <v>0</v>
      </c>
    </row>
    <row r="8" spans="1:3" x14ac:dyDescent="0.2">
      <c r="A8" s="8" t="s">
        <v>7</v>
      </c>
      <c r="B8" s="9">
        <v>0</v>
      </c>
      <c r="C8" s="9">
        <v>0</v>
      </c>
    </row>
    <row r="9" spans="1:3" x14ac:dyDescent="0.2">
      <c r="A9" s="8" t="s">
        <v>8</v>
      </c>
      <c r="B9" s="9">
        <v>0</v>
      </c>
      <c r="C9" s="9">
        <v>0</v>
      </c>
    </row>
    <row r="10" spans="1:3" x14ac:dyDescent="0.2">
      <c r="A10" s="8" t="s">
        <v>9</v>
      </c>
      <c r="B10" s="9">
        <v>0</v>
      </c>
      <c r="C10" s="9">
        <v>0</v>
      </c>
    </row>
    <row r="11" spans="1:3" ht="12" customHeight="1" x14ac:dyDescent="0.2">
      <c r="A11" s="8" t="s">
        <v>10</v>
      </c>
      <c r="B11" s="9">
        <v>1026301.17</v>
      </c>
      <c r="C11" s="9">
        <v>1629887.92</v>
      </c>
    </row>
    <row r="12" spans="1:3" ht="11.25" customHeight="1" x14ac:dyDescent="0.2">
      <c r="A12" s="8"/>
      <c r="B12" s="9"/>
      <c r="C12" s="9"/>
    </row>
    <row r="13" spans="1:3" ht="42" customHeight="1" x14ac:dyDescent="0.25">
      <c r="A13" s="6" t="s">
        <v>11</v>
      </c>
      <c r="B13" s="7">
        <f>SUM(B14:B15)</f>
        <v>104816828.28999999</v>
      </c>
      <c r="C13" s="7">
        <f>SUM(C14:C15)</f>
        <v>113937885.92</v>
      </c>
    </row>
    <row r="14" spans="1:3" ht="27" customHeight="1" x14ac:dyDescent="0.25">
      <c r="A14" s="8" t="s">
        <v>12</v>
      </c>
      <c r="B14" s="10">
        <f>67895875-128548.86</f>
        <v>67767326.140000001</v>
      </c>
      <c r="C14" s="10">
        <f>72353969-115083.08</f>
        <v>72238885.920000002</v>
      </c>
    </row>
    <row r="15" spans="1:3" ht="15" customHeight="1" x14ac:dyDescent="0.25">
      <c r="A15" s="8" t="s">
        <v>13</v>
      </c>
      <c r="B15" s="11">
        <f>36699502.15+350000</f>
        <v>37049502.149999999</v>
      </c>
      <c r="C15" s="11">
        <f>36699000+5000000</f>
        <v>41699000</v>
      </c>
    </row>
    <row r="16" spans="1:3" ht="11.25" customHeight="1" x14ac:dyDescent="0.2">
      <c r="A16" s="8"/>
      <c r="B16" s="9"/>
      <c r="C16" s="9"/>
    </row>
    <row r="17" spans="1:4" ht="15" customHeight="1" x14ac:dyDescent="0.25">
      <c r="A17" s="6" t="s">
        <v>14</v>
      </c>
      <c r="B17" s="7">
        <f>SUM(B18:B22)</f>
        <v>0</v>
      </c>
      <c r="C17" s="7">
        <f>SUM(C18:C22)</f>
        <v>0</v>
      </c>
    </row>
    <row r="18" spans="1:4" ht="12.75" customHeight="1" x14ac:dyDescent="0.2">
      <c r="A18" s="8" t="s">
        <v>15</v>
      </c>
      <c r="B18" s="9">
        <v>0</v>
      </c>
      <c r="C18" s="9">
        <v>0</v>
      </c>
    </row>
    <row r="19" spans="1:4" ht="12.75" customHeight="1" x14ac:dyDescent="0.2">
      <c r="A19" s="8" t="s">
        <v>16</v>
      </c>
      <c r="B19" s="9">
        <v>0</v>
      </c>
      <c r="C19" s="9">
        <v>0</v>
      </c>
    </row>
    <row r="20" spans="1:4" ht="12.75" customHeight="1" x14ac:dyDescent="0.2">
      <c r="A20" s="8" t="s">
        <v>17</v>
      </c>
      <c r="B20" s="9">
        <v>0</v>
      </c>
      <c r="C20" s="9">
        <v>0</v>
      </c>
    </row>
    <row r="21" spans="1:4" ht="12.75" customHeight="1" x14ac:dyDescent="0.2">
      <c r="A21" s="8" t="s">
        <v>18</v>
      </c>
      <c r="B21" s="9">
        <v>0</v>
      </c>
      <c r="C21" s="9">
        <v>0</v>
      </c>
    </row>
    <row r="22" spans="1:4" ht="12.75" customHeight="1" x14ac:dyDescent="0.2">
      <c r="A22" s="8" t="s">
        <v>19</v>
      </c>
      <c r="B22" s="9">
        <v>0</v>
      </c>
      <c r="C22" s="9">
        <v>0</v>
      </c>
    </row>
    <row r="23" spans="1:4" ht="11.25" customHeight="1" x14ac:dyDescent="0.2">
      <c r="A23" s="12"/>
      <c r="B23" s="13"/>
      <c r="C23" s="13"/>
    </row>
    <row r="24" spans="1:4" ht="15" customHeight="1" x14ac:dyDescent="0.25">
      <c r="A24" s="3" t="s">
        <v>20</v>
      </c>
      <c r="B24" s="7">
        <f>+B4+B13+B17</f>
        <v>105843129.45999999</v>
      </c>
      <c r="C24" s="14">
        <f>+C4+C13+C17</f>
        <v>115567773.84</v>
      </c>
    </row>
    <row r="25" spans="1:4" ht="10.5" customHeight="1" x14ac:dyDescent="0.25">
      <c r="A25" s="15"/>
      <c r="B25" s="14"/>
      <c r="C25" s="14"/>
    </row>
    <row r="26" spans="1:4" s="5" customFormat="1" ht="12.75" customHeight="1" x14ac:dyDescent="0.25">
      <c r="A26" s="3" t="s">
        <v>21</v>
      </c>
      <c r="B26" s="16"/>
      <c r="C26" s="16"/>
    </row>
    <row r="27" spans="1:4" x14ac:dyDescent="0.25">
      <c r="A27" s="6" t="s">
        <v>22</v>
      </c>
      <c r="B27" s="7">
        <f>SUM(B28:B30)</f>
        <v>4395958.9800000004</v>
      </c>
      <c r="C27" s="7">
        <f>SUM(C28:C30)</f>
        <v>4081579.72</v>
      </c>
    </row>
    <row r="28" spans="1:4" x14ac:dyDescent="0.2">
      <c r="A28" s="8" t="s">
        <v>23</v>
      </c>
      <c r="B28" s="9">
        <v>0</v>
      </c>
      <c r="C28" s="9">
        <v>0</v>
      </c>
    </row>
    <row r="29" spans="1:4" x14ac:dyDescent="0.2">
      <c r="A29" s="8" t="s">
        <v>24</v>
      </c>
      <c r="B29" s="9">
        <v>182616.74</v>
      </c>
      <c r="C29" s="9">
        <v>375136.77</v>
      </c>
    </row>
    <row r="30" spans="1:4" ht="12.75" customHeight="1" x14ac:dyDescent="0.2">
      <c r="A30" s="8" t="s">
        <v>25</v>
      </c>
      <c r="B30" s="9">
        <v>4213342.24</v>
      </c>
      <c r="C30" s="9">
        <v>3706442.95</v>
      </c>
      <c r="D30" s="17">
        <f>+B30-'[10]0322_EAE_PEGT_FAC_2304'!G22</f>
        <v>495299.41999999993</v>
      </c>
    </row>
    <row r="31" spans="1:4" ht="9.75" customHeight="1" x14ac:dyDescent="0.2">
      <c r="A31" s="8"/>
      <c r="B31" s="9"/>
      <c r="C31" s="9"/>
    </row>
    <row r="32" spans="1:4" ht="13.5" customHeight="1" x14ac:dyDescent="0.25">
      <c r="A32" s="6" t="s">
        <v>26</v>
      </c>
      <c r="B32" s="7">
        <f>SUM(B33:B41)</f>
        <v>101074562</v>
      </c>
      <c r="C32" s="7">
        <f>SUM(C33:C41)</f>
        <v>110634166</v>
      </c>
    </row>
    <row r="33" spans="1:3" ht="12" customHeight="1" x14ac:dyDescent="0.2">
      <c r="A33" s="8" t="s">
        <v>27</v>
      </c>
      <c r="B33" s="9">
        <v>0</v>
      </c>
      <c r="C33" s="9">
        <v>0</v>
      </c>
    </row>
    <row r="34" spans="1:3" ht="12" customHeight="1" x14ac:dyDescent="0.2">
      <c r="A34" s="8" t="s">
        <v>28</v>
      </c>
      <c r="B34" s="9">
        <f>7000000+88074562-3500000+13000000-3500000</f>
        <v>101074562</v>
      </c>
      <c r="C34" s="9">
        <v>110634166</v>
      </c>
    </row>
    <row r="35" spans="1:3" ht="12" customHeight="1" x14ac:dyDescent="0.2">
      <c r="A35" s="8" t="s">
        <v>29</v>
      </c>
      <c r="B35" s="9">
        <v>0</v>
      </c>
      <c r="C35" s="9">
        <v>0</v>
      </c>
    </row>
    <row r="36" spans="1:3" ht="12" customHeight="1" x14ac:dyDescent="0.2">
      <c r="A36" s="8" t="s">
        <v>30</v>
      </c>
      <c r="B36" s="9">
        <v>0</v>
      </c>
      <c r="C36" s="9">
        <v>0</v>
      </c>
    </row>
    <row r="37" spans="1:3" ht="12" customHeight="1" x14ac:dyDescent="0.2">
      <c r="A37" s="8" t="s">
        <v>31</v>
      </c>
      <c r="B37" s="9">
        <v>0</v>
      </c>
      <c r="C37" s="9">
        <v>0</v>
      </c>
    </row>
    <row r="38" spans="1:3" ht="12" customHeight="1" x14ac:dyDescent="0.2">
      <c r="A38" s="8" t="s">
        <v>32</v>
      </c>
      <c r="B38" s="9">
        <v>0</v>
      </c>
      <c r="C38" s="9">
        <v>0</v>
      </c>
    </row>
    <row r="39" spans="1:3" ht="12" customHeight="1" x14ac:dyDescent="0.2">
      <c r="A39" s="8" t="s">
        <v>33</v>
      </c>
      <c r="B39" s="9">
        <v>0</v>
      </c>
      <c r="C39" s="9">
        <v>0</v>
      </c>
    </row>
    <row r="40" spans="1:3" ht="12" customHeight="1" x14ac:dyDescent="0.2">
      <c r="A40" s="8" t="s">
        <v>34</v>
      </c>
      <c r="B40" s="9">
        <v>0</v>
      </c>
      <c r="C40" s="9">
        <v>0</v>
      </c>
    </row>
    <row r="41" spans="1:3" ht="12" customHeight="1" x14ac:dyDescent="0.2">
      <c r="A41" s="8" t="s">
        <v>35</v>
      </c>
      <c r="B41" s="9">
        <v>0</v>
      </c>
      <c r="C41" s="9">
        <v>0</v>
      </c>
    </row>
    <row r="42" spans="1:3" ht="11.25" customHeight="1" x14ac:dyDescent="0.2">
      <c r="A42" s="8"/>
      <c r="B42" s="9"/>
      <c r="C42" s="9"/>
    </row>
    <row r="43" spans="1:3" ht="14.25" customHeight="1" x14ac:dyDescent="0.25">
      <c r="A43" s="6" t="s">
        <v>36</v>
      </c>
      <c r="B43" s="7">
        <f>SUM(B44:B46)</f>
        <v>0</v>
      </c>
      <c r="C43" s="7">
        <f>SUM(C44:C46)</f>
        <v>0</v>
      </c>
    </row>
    <row r="44" spans="1:3" ht="12" customHeight="1" x14ac:dyDescent="0.2">
      <c r="A44" s="8" t="s">
        <v>37</v>
      </c>
      <c r="B44" s="9">
        <v>0</v>
      </c>
      <c r="C44" s="9">
        <v>0</v>
      </c>
    </row>
    <row r="45" spans="1:3" ht="12" customHeight="1" x14ac:dyDescent="0.2">
      <c r="A45" s="8" t="s">
        <v>38</v>
      </c>
      <c r="B45" s="9">
        <v>0</v>
      </c>
      <c r="C45" s="9">
        <v>0</v>
      </c>
    </row>
    <row r="46" spans="1:3" ht="12" customHeight="1" x14ac:dyDescent="0.2">
      <c r="A46" s="8" t="s">
        <v>39</v>
      </c>
      <c r="B46" s="9">
        <v>0</v>
      </c>
      <c r="C46" s="9">
        <v>0</v>
      </c>
    </row>
    <row r="47" spans="1:3" ht="11.25" customHeight="1" x14ac:dyDescent="0.2">
      <c r="A47" s="8"/>
      <c r="B47" s="9"/>
      <c r="C47" s="9"/>
    </row>
    <row r="48" spans="1:3" ht="14.25" customHeight="1" x14ac:dyDescent="0.25">
      <c r="A48" s="6" t="s">
        <v>40</v>
      </c>
      <c r="B48" s="7">
        <f>SUM(B49:B53)</f>
        <v>0</v>
      </c>
      <c r="C48" s="7">
        <f>SUM(C49:C53)</f>
        <v>0</v>
      </c>
    </row>
    <row r="49" spans="1:3" ht="13.5" customHeight="1" x14ac:dyDescent="0.2">
      <c r="A49" s="8" t="s">
        <v>41</v>
      </c>
      <c r="B49" s="9">
        <v>0</v>
      </c>
      <c r="C49" s="9">
        <v>0</v>
      </c>
    </row>
    <row r="50" spans="1:3" ht="13.5" customHeight="1" x14ac:dyDescent="0.2">
      <c r="A50" s="8" t="s">
        <v>42</v>
      </c>
      <c r="B50" s="9">
        <v>0</v>
      </c>
      <c r="C50" s="9">
        <v>0</v>
      </c>
    </row>
    <row r="51" spans="1:3" ht="13.5" customHeight="1" x14ac:dyDescent="0.2">
      <c r="A51" s="8" t="s">
        <v>43</v>
      </c>
      <c r="B51" s="9">
        <v>0</v>
      </c>
      <c r="C51" s="9">
        <v>0</v>
      </c>
    </row>
    <row r="52" spans="1:3" ht="13.5" customHeight="1" x14ac:dyDescent="0.2">
      <c r="A52" s="8" t="s">
        <v>44</v>
      </c>
      <c r="B52" s="9">
        <v>0</v>
      </c>
      <c r="C52" s="9">
        <v>0</v>
      </c>
    </row>
    <row r="53" spans="1:3" ht="13.5" customHeight="1" x14ac:dyDescent="0.2">
      <c r="A53" s="8" t="s">
        <v>45</v>
      </c>
      <c r="B53" s="9">
        <v>0</v>
      </c>
      <c r="C53" s="9">
        <v>0</v>
      </c>
    </row>
    <row r="54" spans="1:3" ht="9.75" customHeight="1" x14ac:dyDescent="0.2">
      <c r="A54" s="8"/>
      <c r="B54" s="9"/>
      <c r="C54" s="9"/>
    </row>
    <row r="55" spans="1:3" x14ac:dyDescent="0.25">
      <c r="A55" s="6" t="s">
        <v>46</v>
      </c>
      <c r="B55" s="7">
        <f>SUM(B56:B61)</f>
        <v>408302.88000000012</v>
      </c>
      <c r="C55" s="7">
        <f>SUM(C56:C61)</f>
        <v>438461.82</v>
      </c>
    </row>
    <row r="56" spans="1:3" x14ac:dyDescent="0.2">
      <c r="A56" s="8" t="s">
        <v>47</v>
      </c>
      <c r="B56" s="9">
        <f>39029.05+39029.05+39029.05+39029.05+39029.05+30451.09+30451.09+30451.09+30451.09+30451.09+30451.09+30451.09</f>
        <v>408302.88000000012</v>
      </c>
      <c r="C56" s="9">
        <v>438461.82</v>
      </c>
    </row>
    <row r="57" spans="1:3" x14ac:dyDescent="0.2">
      <c r="A57" s="8" t="s">
        <v>48</v>
      </c>
      <c r="B57" s="9">
        <v>0</v>
      </c>
      <c r="C57" s="9">
        <v>0</v>
      </c>
    </row>
    <row r="58" spans="1:3" x14ac:dyDescent="0.2">
      <c r="A58" s="8" t="s">
        <v>49</v>
      </c>
      <c r="B58" s="9">
        <v>0</v>
      </c>
      <c r="C58" s="9">
        <v>0</v>
      </c>
    </row>
    <row r="59" spans="1:3" x14ac:dyDescent="0.2">
      <c r="A59" s="8" t="s">
        <v>50</v>
      </c>
      <c r="B59" s="9">
        <v>0</v>
      </c>
      <c r="C59" s="9">
        <v>0</v>
      </c>
    </row>
    <row r="60" spans="1:3" ht="11.25" customHeight="1" x14ac:dyDescent="0.25">
      <c r="A60" s="8"/>
      <c r="B60" s="4"/>
      <c r="C60" s="4"/>
    </row>
    <row r="61" spans="1:3" ht="12" customHeight="1" x14ac:dyDescent="0.2">
      <c r="A61" s="6" t="s">
        <v>51</v>
      </c>
      <c r="B61" s="9">
        <v>0</v>
      </c>
      <c r="C61" s="9">
        <v>0</v>
      </c>
    </row>
    <row r="62" spans="1:3" ht="12" customHeight="1" x14ac:dyDescent="0.2">
      <c r="A62" s="8" t="s">
        <v>52</v>
      </c>
      <c r="B62" s="9">
        <v>0</v>
      </c>
      <c r="C62" s="9">
        <v>0</v>
      </c>
    </row>
    <row r="63" spans="1:3" ht="11.25" customHeight="1" x14ac:dyDescent="0.25">
      <c r="A63" s="12"/>
      <c r="B63" s="4"/>
      <c r="C63" s="4"/>
    </row>
    <row r="64" spans="1:3" ht="13.5" customHeight="1" x14ac:dyDescent="0.25">
      <c r="A64" s="3" t="s">
        <v>53</v>
      </c>
      <c r="B64" s="7">
        <f>+B61+B55+B46+B41+B32+B27</f>
        <v>105878823.86</v>
      </c>
      <c r="C64" s="7">
        <f>+C61+C55+C46+C41+C32+C27</f>
        <v>115154207.53999999</v>
      </c>
    </row>
    <row r="65" spans="1:3" ht="11.25" customHeight="1" x14ac:dyDescent="0.25">
      <c r="A65" s="15"/>
      <c r="B65" s="18"/>
      <c r="C65" s="19"/>
    </row>
    <row r="66" spans="1:3" s="5" customFormat="1" x14ac:dyDescent="0.25">
      <c r="A66" s="3" t="s">
        <v>54</v>
      </c>
      <c r="B66" s="7">
        <f>+B24-B64</f>
        <v>-35694.40000000596</v>
      </c>
      <c r="C66" s="7">
        <f>+C24-C64</f>
        <v>413566.30000001192</v>
      </c>
    </row>
    <row r="67" spans="1:3" s="5" customFormat="1" ht="9" customHeight="1" x14ac:dyDescent="0.25">
      <c r="A67" s="12"/>
      <c r="B67" s="4"/>
      <c r="C67" s="4"/>
    </row>
    <row r="68" spans="1:3" s="20" customFormat="1" x14ac:dyDescent="0.25">
      <c r="A68" s="1"/>
      <c r="B68" s="1"/>
      <c r="C68" s="1"/>
    </row>
    <row r="69" spans="1:3" x14ac:dyDescent="0.25">
      <c r="A69" s="21" t="s">
        <v>55</v>
      </c>
    </row>
    <row r="73" spans="1:3" x14ac:dyDescent="0.25">
      <c r="A73" s="1" t="str">
        <f>[10]Hoja2!A1</f>
        <v>Ing. Marisol Suárez Correa</v>
      </c>
      <c r="B73" s="1" t="str">
        <f>[10]Hoja2!C1</f>
        <v xml:space="preserve">C.P. Juan  Lara Centeno </v>
      </c>
    </row>
    <row r="74" spans="1:3" x14ac:dyDescent="0.25">
      <c r="A74" s="1" t="str">
        <f>[10]Hoja2!A2</f>
        <v>Presidenta Suplente del Comité</v>
      </c>
      <c r="B74" s="1" t="str">
        <f>[10]Hoja2!C2</f>
        <v xml:space="preserve">Dirección de Control y Seguimiento de Fideicomisos </v>
      </c>
    </row>
  </sheetData>
  <mergeCells count="1">
    <mergeCell ref="A1:C1"/>
  </mergeCells>
  <dataValidations count="1">
    <dataValidation type="decimal" allowBlank="1" showInputMessage="1" showErrorMessage="1" sqref="B14:C1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2026-01-15T17:59:03Z</dcterms:created>
  <dcterms:modified xsi:type="dcterms:W3CDTF">2026-01-15T21:41:07Z</dcterms:modified>
</cp:coreProperties>
</file>