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9040" windowHeight="15840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VHP!$A$1:$F$47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/>
  <c r="F14" s="1"/>
  <c r="C29"/>
  <c r="D48"/>
  <c r="C48"/>
  <c r="C47"/>
  <c r="A47"/>
  <c r="C46"/>
  <c r="A46"/>
  <c r="L38"/>
  <c r="F36"/>
  <c r="F35"/>
  <c r="E34"/>
  <c r="F34" s="1"/>
  <c r="F32"/>
  <c r="F31"/>
  <c r="F30"/>
  <c r="L29"/>
  <c r="D29"/>
  <c r="L28"/>
  <c r="F28"/>
  <c r="F25"/>
  <c r="F24"/>
  <c r="F23"/>
  <c r="F22" s="1"/>
  <c r="B22"/>
  <c r="F18"/>
  <c r="F17"/>
  <c r="F16" s="1"/>
  <c r="E16"/>
  <c r="E20" s="1"/>
  <c r="E38" s="1"/>
  <c r="F13"/>
  <c r="F12"/>
  <c r="L11"/>
  <c r="C11"/>
  <c r="C9" s="1"/>
  <c r="C20" s="1"/>
  <c r="L10"/>
  <c r="D10"/>
  <c r="D9" s="1"/>
  <c r="D20" s="1"/>
  <c r="F7"/>
  <c r="F6"/>
  <c r="F5"/>
  <c r="B4"/>
  <c r="B20" s="1"/>
  <c r="B38" s="1"/>
  <c r="L9" l="1"/>
  <c r="F10"/>
  <c r="M10"/>
  <c r="F29"/>
  <c r="M29" s="1"/>
  <c r="C27"/>
  <c r="C38" s="1"/>
  <c r="D27"/>
  <c r="D38" s="1"/>
  <c r="D49" s="1"/>
  <c r="M28"/>
  <c r="F11"/>
  <c r="F4"/>
  <c r="F27" l="1"/>
  <c r="F38"/>
  <c r="M38" s="1"/>
  <c r="C49"/>
  <c r="M11"/>
  <c r="F9"/>
  <c r="M9" l="1"/>
  <c r="F20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<sst xmlns="http://schemas.openxmlformats.org/spreadsheetml/2006/main" count="36" uniqueCount="26">
  <si>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</si>
  <si>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</si>
  <si>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</si>
  <si>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</si>
  <si>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</si>
  <si>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</si>
  <si>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</si>
  <si>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</si>
  <si>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</si>
  <si>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</si>
  <si>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</si>
  <si>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</si>
  <si>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</si>
  <si>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</si>
  <si>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</si>
  <si>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</si>
  <si>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</si>
  <si>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</si>
  <si>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</si>
  <si>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</si>
  <si>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</si>
  <si>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</si>
  <si>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</si>
  <si>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</si>
  <si>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“Bajo protesta de decir verdad declaramos que los Estados Financieros y sus notas, son razonablemente correctos y son responsabilidad del emisor”.</t>
  </si>
  <si>
    <t xml:space="preserve">
Fideicomiso de Alienza Para el Campo de Guanajuato&lt;&lt;ALCAMPO&gt;&gt;
Estado de Variación en la Hacienda Pública
Del 01 de enero al 30 de Junio de 2025
(Cifras en Pesos)
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</si>
</sst>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  <numFmt numFmtId="167" formatCode="_(* #,##0.00_);_(* \(#,##0.00\);_(* &quot;-&quot;??_);_(@_)"/>
    <numFmt numFmtId="168" formatCode="_-* #,##0.00\ _€_-;\-* #,##0.00\ _€_-;_-* &quot;-&quot;??\ _€_-;_-@_-"/>
    <numFmt numFmtId="169" formatCode="_-[$$-440A]* #,##0.00_-;\-[$$-440A]* #,##0.00_-;_-[$$-440A]* &quot;-&quot;??_-;_-@_-"/>
  </numFmts>
  <fonts count="6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1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3" fillId="35" borderId="0" applyNumberFormat="0" applyBorder="0" applyAlignment="0" applyProtection="0"/>
    <xf numFmtId="0" fontId="7" fillId="2" borderId="0" applyNumberFormat="0" applyBorder="0" applyAlignment="0" applyProtection="0"/>
    <xf numFmtId="0" fontId="24" fillId="36" borderId="14" applyNumberFormat="0" applyAlignment="0" applyProtection="0"/>
    <xf numFmtId="0" fontId="12" fillId="6" borderId="4" applyNumberFormat="0" applyAlignment="0" applyProtection="0"/>
    <xf numFmtId="0" fontId="24" fillId="36" borderId="14" applyNumberFormat="0" applyAlignment="0" applyProtection="0"/>
    <xf numFmtId="0" fontId="24" fillId="36" borderId="14" applyNumberFormat="0" applyAlignment="0" applyProtection="0"/>
    <xf numFmtId="0" fontId="24" fillId="36" borderId="14" applyNumberFormat="0" applyAlignment="0" applyProtection="0"/>
    <xf numFmtId="0" fontId="24" fillId="36" borderId="14" applyNumberFormat="0" applyAlignment="0" applyProtection="0"/>
    <xf numFmtId="0" fontId="25" fillId="37" borderId="15" applyNumberFormat="0" applyAlignment="0" applyProtection="0"/>
    <xf numFmtId="0" fontId="14" fillId="7" borderId="7" applyNumberFormat="0" applyAlignment="0" applyProtection="0"/>
    <xf numFmtId="0" fontId="26" fillId="0" borderId="16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2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28" fillId="38" borderId="14" applyNumberFormat="0" applyAlignment="0" applyProtection="0"/>
    <xf numFmtId="0" fontId="10" fillId="5" borderId="4" applyNumberFormat="0" applyAlignment="0" applyProtection="0"/>
    <xf numFmtId="0" fontId="28" fillId="38" borderId="14" applyNumberFormat="0" applyAlignment="0" applyProtection="0"/>
    <xf numFmtId="0" fontId="28" fillId="38" borderId="14" applyNumberFormat="0" applyAlignment="0" applyProtection="0"/>
    <xf numFmtId="0" fontId="28" fillId="38" borderId="14" applyNumberFormat="0" applyAlignment="0" applyProtection="0"/>
    <xf numFmtId="0" fontId="28" fillId="38" borderId="14" applyNumberFormat="0" applyAlignment="0" applyProtection="0"/>
    <xf numFmtId="166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2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Protection="0">
      <alignment horizont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9" borderId="0" applyNumberFormat="0" applyBorder="0" applyAlignment="0" applyProtection="0"/>
    <xf numFmtId="0" fontId="8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38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69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9" fillId="0" borderId="0">
      <alignment vertical="center"/>
    </xf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4" fillId="0" borderId="0"/>
    <xf numFmtId="0" fontId="19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4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6" borderId="18" applyNumberFormat="0" applyAlignment="0" applyProtection="0"/>
    <xf numFmtId="0" fontId="11" fillId="6" borderId="5" applyNumberFormat="0" applyAlignment="0" applyProtection="0"/>
    <xf numFmtId="0" fontId="42" fillId="36" borderId="18" applyNumberFormat="0" applyAlignment="0" applyProtection="0"/>
    <xf numFmtId="0" fontId="42" fillId="36" borderId="18" applyNumberFormat="0" applyAlignment="0" applyProtection="0"/>
    <xf numFmtId="0" fontId="42" fillId="36" borderId="18" applyNumberFormat="0" applyAlignment="0" applyProtection="0"/>
    <xf numFmtId="0" fontId="42" fillId="36" borderId="18" applyNumberFormat="0" applyAlignment="0" applyProtection="0"/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4" fillId="42" borderId="19" applyNumberFormat="0" applyProtection="0">
      <alignment horizontal="center" vertical="center" wrapText="1"/>
    </xf>
    <xf numFmtId="4" fontId="44" fillId="42" borderId="19" applyNumberFormat="0" applyProtection="0">
      <alignment horizontal="center" vertical="center" wrapText="1"/>
    </xf>
    <xf numFmtId="4" fontId="44" fillId="42" borderId="19" applyNumberFormat="0" applyProtection="0">
      <alignment horizontal="center" vertical="center" wrapText="1"/>
    </xf>
    <xf numFmtId="4" fontId="44" fillId="42" borderId="19" applyNumberFormat="0" applyProtection="0">
      <alignment horizontal="center" vertical="center" wrapText="1"/>
    </xf>
    <xf numFmtId="4" fontId="44" fillId="42" borderId="19" applyNumberFormat="0" applyProtection="0">
      <alignment horizontal="center" vertical="center" wrapText="1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6" fillId="43" borderId="19" applyNumberFormat="0" applyProtection="0">
      <alignment horizontal="center" vertical="center" wrapText="1"/>
    </xf>
    <xf numFmtId="4" fontId="46" fillId="43" borderId="19" applyNumberFormat="0" applyProtection="0">
      <alignment horizontal="center" vertical="center" wrapText="1"/>
    </xf>
    <xf numFmtId="4" fontId="46" fillId="43" borderId="19" applyNumberFormat="0" applyProtection="0">
      <alignment horizontal="center" vertical="center" wrapText="1"/>
    </xf>
    <xf numFmtId="4" fontId="46" fillId="43" borderId="19" applyNumberFormat="0" applyProtection="0">
      <alignment horizontal="center" vertical="center" wrapText="1"/>
    </xf>
    <xf numFmtId="4" fontId="46" fillId="43" borderId="19" applyNumberFormat="0" applyProtection="0">
      <alignment horizontal="center" vertical="center" wrapText="1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7" fillId="42" borderId="19" applyNumberFormat="0" applyProtection="0">
      <alignment horizontal="left" vertical="center" wrapText="1"/>
    </xf>
    <xf numFmtId="4" fontId="47" fillId="42" borderId="19" applyNumberFormat="0" applyProtection="0">
      <alignment horizontal="left" vertical="center" wrapText="1"/>
    </xf>
    <xf numFmtId="4" fontId="47" fillId="42" borderId="19" applyNumberFormat="0" applyProtection="0">
      <alignment horizontal="left" vertical="center" wrapText="1"/>
    </xf>
    <xf numFmtId="4" fontId="47" fillId="42" borderId="19" applyNumberFormat="0" applyProtection="0">
      <alignment horizontal="left" vertical="center" wrapText="1"/>
    </xf>
    <xf numFmtId="4" fontId="47" fillId="42" borderId="19" applyNumberFormat="0" applyProtection="0">
      <alignment horizontal="left" vertical="center" wrapTex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0" fontId="43" fillId="41" borderId="19" applyNumberFormat="0" applyProtection="0">
      <alignment horizontal="left" vertical="top" indent="1"/>
    </xf>
    <xf numFmtId="0" fontId="43" fillId="41" borderId="19" applyNumberFormat="0" applyProtection="0">
      <alignment horizontal="left" vertical="top" indent="1"/>
    </xf>
    <xf numFmtId="0" fontId="43" fillId="41" borderId="19" applyNumberFormat="0" applyProtection="0">
      <alignment horizontal="left" vertical="top" indent="1"/>
    </xf>
    <xf numFmtId="0" fontId="43" fillId="41" borderId="19" applyNumberFormat="0" applyProtection="0">
      <alignment horizontal="left" vertical="top" indent="1"/>
    </xf>
    <xf numFmtId="0" fontId="43" fillId="41" borderId="19" applyNumberFormat="0" applyProtection="0">
      <alignment horizontal="left" vertical="top" indent="1"/>
    </xf>
    <xf numFmtId="4" fontId="43" fillId="44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wrapText="1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3" fillId="63" borderId="20" applyNumberFormat="0" applyProtection="0">
      <alignment horizontal="left" vertical="center" indent="1"/>
    </xf>
    <xf numFmtId="4" fontId="43" fillId="63" borderId="20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0" fontId="19" fillId="45" borderId="13" applyNumberFormat="0">
      <protection locked="0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52" fillId="67" borderId="22" applyNumberFormat="0" applyProtection="0">
      <alignment horizontal="left" vertical="center" indent="1"/>
    </xf>
    <xf numFmtId="4" fontId="52" fillId="67" borderId="22" applyNumberFormat="0" applyProtection="0">
      <alignment horizontal="left" vertical="center" indent="1"/>
    </xf>
    <xf numFmtId="4" fontId="52" fillId="67" borderId="22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55" fillId="45" borderId="23" applyNumberFormat="0" applyProtection="0">
      <alignment horizontal="center" vertical="center" wrapText="1"/>
    </xf>
    <xf numFmtId="4" fontId="55" fillId="45" borderId="23" applyNumberFormat="0" applyProtection="0">
      <alignment horizontal="center" vertical="center" wrapText="1"/>
    </xf>
    <xf numFmtId="4" fontId="55" fillId="45" borderId="23" applyNumberFormat="0" applyProtection="0">
      <alignment horizontal="center" vertical="center" wrapText="1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56" fillId="71" borderId="23" applyNumberFormat="0" applyProtection="0">
      <alignment horizontal="left" vertical="center" wrapText="1"/>
    </xf>
    <xf numFmtId="4" fontId="56" fillId="71" borderId="23" applyNumberFormat="0" applyProtection="0">
      <alignment horizontal="left" vertical="center" wrapText="1"/>
    </xf>
    <xf numFmtId="4" fontId="56" fillId="71" borderId="23" applyNumberFormat="0" applyProtection="0">
      <alignment horizontal="left" vertical="center" wrapTex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3" fillId="0" borderId="24" applyNumberFormat="0" applyFill="0" applyAlignment="0" applyProtection="0"/>
    <xf numFmtId="0" fontId="64" fillId="0" borderId="25" applyNumberFormat="0" applyFill="0" applyAlignment="0" applyProtection="0"/>
    <xf numFmtId="0" fontId="5" fillId="0" borderId="2" applyNumberFormat="0" applyFill="0" applyAlignment="0" applyProtection="0"/>
    <xf numFmtId="0" fontId="27" fillId="0" borderId="26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65" fillId="0" borderId="28" applyNumberFormat="0" applyFill="0" applyAlignment="0" applyProtection="0"/>
    <xf numFmtId="0" fontId="65" fillId="0" borderId="28" applyNumberFormat="0" applyFill="0" applyAlignment="0" applyProtection="0"/>
    <xf numFmtId="0" fontId="65" fillId="0" borderId="28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17" fillId="0" borderId="9" applyNumberFormat="0" applyFill="0" applyAlignment="0" applyProtection="0"/>
    <xf numFmtId="0" fontId="29" fillId="0" borderId="27" applyNumberFormat="0" applyFill="0" applyAlignment="0" applyProtection="0"/>
    <xf numFmtId="0" fontId="17" fillId="0" borderId="9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</cellStyleXfs>
  <cellXfs count="38">
    <xf numFmtId="0" fontId="0" fillId="0" borderId="0" xfId="0"/>
    <xf numFmtId="0" fontId="19" fillId="0" borderId="0" xfId="2" applyAlignment="1" applyProtection="1">
      <alignment vertical="top"/>
      <protection locked="0"/>
    </xf>
    <xf numFmtId="43" fontId="22" fillId="0" borderId="0" xfId="1" applyFont="1" applyAlignment="1" applyProtection="1">
      <alignment vertical="top"/>
      <protection locked="0"/>
    </xf>
    <xf numFmtId="0" fontId="22" fillId="0" borderId="0" xfId="2" applyFont="1" applyAlignment="1" applyProtection="1">
      <alignment vertical="top"/>
      <protection locked="0"/>
    </xf>
    <xf numFmtId="0" fontId="20" fillId="33" borderId="13" xfId="2" applyFont="1" applyFill="1" applyBorder="1" applyAlignment="1">
      <alignment horizontal="center" vertical="center" wrapText="1"/>
    </xf>
    <xf numFmtId="164" fontId="20" fillId="33" borderId="13" xfId="3" applyNumberFormat="1" applyFont="1" applyFill="1" applyBorder="1" applyAlignment="1">
      <alignment horizontal="center" vertical="center" wrapText="1"/>
    </xf>
    <xf numFmtId="0" fontId="19" fillId="0" borderId="0" xfId="2" applyAlignment="1" applyProtection="1">
      <alignment vertical="top" wrapText="1"/>
      <protection locked="0"/>
    </xf>
    <xf numFmtId="43" fontId="22" fillId="0" borderId="0" xfId="1" applyFont="1" applyAlignment="1" applyProtection="1">
      <alignment vertical="top" wrapText="1"/>
      <protection locked="0"/>
    </xf>
    <xf numFmtId="0" fontId="22" fillId="0" borderId="0" xfId="2" applyFont="1" applyAlignment="1" applyProtection="1">
      <alignment vertical="top" wrapText="1"/>
      <protection locked="0"/>
    </xf>
    <xf numFmtId="0" fontId="20" fillId="0" borderId="13" xfId="2" applyFont="1" applyBorder="1" applyAlignment="1">
      <alignment horizontal="center" vertical="center" wrapText="1"/>
    </xf>
    <xf numFmtId="164" fontId="20" fillId="0" borderId="13" xfId="4" applyNumberFormat="1" applyFont="1" applyFill="1" applyBorder="1" applyAlignment="1">
      <alignment horizontal="center" vertical="center" wrapText="1"/>
    </xf>
    <xf numFmtId="0" fontId="20" fillId="0" borderId="13" xfId="2" applyFont="1" applyBorder="1" applyAlignment="1">
      <alignment vertical="top" wrapText="1"/>
    </xf>
    <xf numFmtId="3" fontId="20" fillId="0" borderId="13" xfId="2" applyNumberFormat="1" applyFont="1" applyBorder="1"/>
    <xf numFmtId="3" fontId="20" fillId="34" borderId="13" xfId="2" applyNumberFormat="1" applyFont="1" applyFill="1" applyBorder="1" applyProtection="1">
      <protection locked="0"/>
    </xf>
    <xf numFmtId="3" fontId="20" fillId="0" borderId="13" xfId="2" applyNumberFormat="1" applyFont="1" applyBorder="1" applyProtection="1">
      <protection locked="0"/>
    </xf>
    <xf numFmtId="3" fontId="19" fillId="0" borderId="0" xfId="2" applyNumberFormat="1" applyAlignment="1" applyProtection="1">
      <alignment vertical="top"/>
      <protection locked="0"/>
    </xf>
    <xf numFmtId="0" fontId="19" fillId="0" borderId="13" xfId="2" applyBorder="1" applyAlignment="1">
      <alignment horizontal="left" vertical="top" wrapText="1" indent="1"/>
    </xf>
    <xf numFmtId="3" fontId="19" fillId="0" borderId="13" xfId="0" applyNumberFormat="1" applyFont="1" applyBorder="1"/>
    <xf numFmtId="3" fontId="19" fillId="34" borderId="13" xfId="2" applyNumberFormat="1" applyFill="1" applyBorder="1" applyProtection="1">
      <protection locked="0"/>
    </xf>
    <xf numFmtId="3" fontId="19" fillId="0" borderId="13" xfId="2" applyNumberFormat="1" applyBorder="1"/>
    <xf numFmtId="3" fontId="19" fillId="0" borderId="13" xfId="2" applyNumberFormat="1" applyBorder="1" applyProtection="1">
      <protection locked="0"/>
    </xf>
    <xf numFmtId="3" fontId="19" fillId="0" borderId="13" xfId="2" applyNumberFormat="1" applyBorder="1" applyAlignment="1" applyProtection="1">
      <alignment horizontal="right"/>
      <protection locked="0"/>
    </xf>
    <xf numFmtId="3" fontId="19" fillId="0" borderId="0" xfId="2" applyNumberFormat="1" applyProtection="1">
      <protection locked="0"/>
    </xf>
    <xf numFmtId="43" fontId="22" fillId="0" borderId="0" xfId="2" applyNumberFormat="1" applyFont="1" applyAlignment="1" applyProtection="1">
      <alignment vertical="top"/>
      <protection locked="0"/>
    </xf>
    <xf numFmtId="3" fontId="19" fillId="34" borderId="13" xfId="2" applyNumberFormat="1" applyFill="1" applyBorder="1" applyAlignment="1" applyProtection="1">
      <alignment vertical="top"/>
      <protection locked="0"/>
    </xf>
    <xf numFmtId="3" fontId="19" fillId="0" borderId="13" xfId="2" applyNumberFormat="1" applyBorder="1" applyAlignment="1" applyProtection="1">
      <alignment vertical="top"/>
      <protection locked="0"/>
    </xf>
    <xf numFmtId="0" fontId="20" fillId="0" borderId="13" xfId="2" applyFont="1" applyBorder="1" applyAlignment="1">
      <alignment horizontal="left" vertical="top" wrapText="1"/>
    </xf>
    <xf numFmtId="0" fontId="20" fillId="0" borderId="13" xfId="2" applyFont="1" applyBorder="1" applyAlignment="1">
      <alignment vertical="center" wrapText="1"/>
    </xf>
    <xf numFmtId="3" fontId="20" fillId="0" borderId="13" xfId="2" applyNumberFormat="1" applyFont="1" applyBorder="1" applyAlignment="1">
      <alignment vertical="center"/>
    </xf>
    <xf numFmtId="0" fontId="19" fillId="0" borderId="0" xfId="0" applyFont="1"/>
    <xf numFmtId="4" fontId="19" fillId="0" borderId="0" xfId="2" applyNumberFormat="1" applyAlignment="1" applyProtection="1">
      <alignment vertical="top"/>
      <protection locked="0"/>
    </xf>
    <xf numFmtId="0" fontId="20" fillId="0" borderId="0" xfId="2" applyFont="1" applyAlignment="1" applyProtection="1">
      <alignment horizontal="right" vertical="top" wrapText="1"/>
      <protection locked="0"/>
    </xf>
    <xf numFmtId="4" fontId="20" fillId="0" borderId="0" xfId="2" applyNumberFormat="1" applyFont="1" applyAlignment="1" applyProtection="1">
      <alignment vertical="top"/>
      <protection locked="0"/>
    </xf>
    <xf numFmtId="0" fontId="19" fillId="0" borderId="0" xfId="2" applyAlignment="1" applyProtection="1">
      <alignment horizontal="left" vertical="top" wrapText="1"/>
      <protection locked="0"/>
    </xf>
    <xf numFmtId="3" fontId="22" fillId="0" borderId="0" xfId="2" applyNumberFormat="1" applyFont="1" applyAlignment="1" applyProtection="1">
      <alignment vertical="top"/>
      <protection locked="0"/>
    </xf>
    <xf numFmtId="0" fontId="20" fillId="33" borderId="10" xfId="2" applyFont="1" applyFill="1" applyBorder="1" applyAlignment="1" applyProtection="1">
      <alignment horizontal="center" vertical="center" wrapText="1"/>
      <protection locked="0"/>
    </xf>
    <xf numFmtId="0" fontId="20" fillId="33" borderId="11" xfId="2" applyFont="1" applyFill="1" applyBorder="1" applyAlignment="1" applyProtection="1">
      <alignment horizontal="center" vertical="center" wrapText="1"/>
      <protection locked="0"/>
    </xf>
    <xf numFmtId="0" fontId="20" fillId="33" borderId="12" xfId="2" applyFont="1" applyFill="1" applyBorder="1" applyAlignment="1" applyProtection="1">
      <alignment horizontal="center" vertical="center" wrapText="1"/>
      <protection locked="0"/>
    </xf>
  </cellXfs>
  <cellStyles count="6322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" xfId="1" builtinId="3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1111"/>
    <cellStyle name="Millares 19 2" xfId="1112"/>
    <cellStyle name="Millares 19 2 2" xfId="1113"/>
    <cellStyle name="Millares 2" xfId="3"/>
    <cellStyle name="Millares 2 10" xfId="1114"/>
    <cellStyle name="Millares 2 10 2" xfId="1115"/>
    <cellStyle name="Millares 2 10 2 2" xfId="1116"/>
    <cellStyle name="Millares 2 10 2 2 2" xfId="1117"/>
    <cellStyle name="Millares 2 10 2 2 2 2" xfId="1118"/>
    <cellStyle name="Millares 2 10 2 2 3" xfId="1119"/>
    <cellStyle name="Millares 2 10 2 3" xfId="1120"/>
    <cellStyle name="Millares 2 10 2 3 2" xfId="1121"/>
    <cellStyle name="Millares 2 10 2 4" xfId="1122"/>
    <cellStyle name="Millares 2 10 3" xfId="1123"/>
    <cellStyle name="Millares 2 10 3 2" xfId="1124"/>
    <cellStyle name="Millares 2 10 3 2 2" xfId="1125"/>
    <cellStyle name="Millares 2 10 3 3" xfId="1126"/>
    <cellStyle name="Millares 2 10 4" xfId="1127"/>
    <cellStyle name="Millares 2 10 4 2" xfId="1128"/>
    <cellStyle name="Millares 2 10 4 2 2" xfId="1129"/>
    <cellStyle name="Millares 2 10 4 3" xfId="1130"/>
    <cellStyle name="Millares 2 10 5" xfId="1131"/>
    <cellStyle name="Millares 2 10 5 2" xfId="1132"/>
    <cellStyle name="Millares 2 10 6" xfId="1133"/>
    <cellStyle name="Millares 2 11" xfId="1134"/>
    <cellStyle name="Millares 2 11 2" xfId="1135"/>
    <cellStyle name="Millares 2 11 2 2" xfId="1136"/>
    <cellStyle name="Millares 2 11 2 2 2" xfId="1137"/>
    <cellStyle name="Millares 2 11 2 2 2 2" xfId="1138"/>
    <cellStyle name="Millares 2 11 2 2 3" xfId="1139"/>
    <cellStyle name="Millares 2 11 2 3" xfId="1140"/>
    <cellStyle name="Millares 2 11 2 3 2" xfId="1141"/>
    <cellStyle name="Millares 2 11 2 4" xfId="1142"/>
    <cellStyle name="Millares 2 11 3" xfId="1143"/>
    <cellStyle name="Millares 2 11 3 2" xfId="1144"/>
    <cellStyle name="Millares 2 11 3 2 2" xfId="1145"/>
    <cellStyle name="Millares 2 11 3 3" xfId="1146"/>
    <cellStyle name="Millares 2 11 4" xfId="1147"/>
    <cellStyle name="Millares 2 11 4 2" xfId="1148"/>
    <cellStyle name="Millares 2 11 4 2 2" xfId="1149"/>
    <cellStyle name="Millares 2 11 4 3" xfId="1150"/>
    <cellStyle name="Millares 2 11 5" xfId="1151"/>
    <cellStyle name="Millares 2 11 5 2" xfId="1152"/>
    <cellStyle name="Millares 2 11 6" xfId="1153"/>
    <cellStyle name="Millares 2 12" xfId="1154"/>
    <cellStyle name="Millares 2 12 2" xfId="1155"/>
    <cellStyle name="Millares 2 12 2 2" xfId="1156"/>
    <cellStyle name="Millares 2 12 2 2 2" xfId="1157"/>
    <cellStyle name="Millares 2 12 2 2 2 2" xfId="1158"/>
    <cellStyle name="Millares 2 12 2 2 3" xfId="1159"/>
    <cellStyle name="Millares 2 12 2 3" xfId="1160"/>
    <cellStyle name="Millares 2 12 2 3 2" xfId="1161"/>
    <cellStyle name="Millares 2 12 2 4" xfId="1162"/>
    <cellStyle name="Millares 2 12 3" xfId="1163"/>
    <cellStyle name="Millares 2 12 3 2" xfId="1164"/>
    <cellStyle name="Millares 2 12 3 2 2" xfId="1165"/>
    <cellStyle name="Millares 2 12 3 3" xfId="1166"/>
    <cellStyle name="Millares 2 12 4" xfId="1167"/>
    <cellStyle name="Millares 2 12 4 2" xfId="1168"/>
    <cellStyle name="Millares 2 12 4 2 2" xfId="1169"/>
    <cellStyle name="Millares 2 12 4 3" xfId="1170"/>
    <cellStyle name="Millares 2 12 5" xfId="1171"/>
    <cellStyle name="Millares 2 12 5 2" xfId="1172"/>
    <cellStyle name="Millares 2 12 6" xfId="1173"/>
    <cellStyle name="Millares 2 13" xfId="1174"/>
    <cellStyle name="Millares 2 13 2" xfId="1175"/>
    <cellStyle name="Millares 2 13 2 2" xfId="1176"/>
    <cellStyle name="Millares 2 13 2 2 2" xfId="1177"/>
    <cellStyle name="Millares 2 13 2 2 2 2" xfId="1178"/>
    <cellStyle name="Millares 2 13 2 2 3" xfId="1179"/>
    <cellStyle name="Millares 2 13 2 3" xfId="1180"/>
    <cellStyle name="Millares 2 13 2 3 2" xfId="1181"/>
    <cellStyle name="Millares 2 13 2 4" xfId="1182"/>
    <cellStyle name="Millares 2 13 3" xfId="1183"/>
    <cellStyle name="Millares 2 13 3 2" xfId="1184"/>
    <cellStyle name="Millares 2 13 3 2 2" xfId="1185"/>
    <cellStyle name="Millares 2 13 3 3" xfId="1186"/>
    <cellStyle name="Millares 2 13 4" xfId="1187"/>
    <cellStyle name="Millares 2 13 4 2" xfId="1188"/>
    <cellStyle name="Millares 2 13 4 2 2" xfId="1189"/>
    <cellStyle name="Millares 2 13 4 3" xfId="1190"/>
    <cellStyle name="Millares 2 13 5" xfId="1191"/>
    <cellStyle name="Millares 2 13 5 2" xfId="1192"/>
    <cellStyle name="Millares 2 13 6" xfId="1193"/>
    <cellStyle name="Millares 2 14" xfId="1194"/>
    <cellStyle name="Millares 2 14 2" xfId="1195"/>
    <cellStyle name="Millares 2 14 2 2" xfId="1196"/>
    <cellStyle name="Millares 2 14 2 2 2" xfId="1197"/>
    <cellStyle name="Millares 2 14 2 2 2 2" xfId="1198"/>
    <cellStyle name="Millares 2 14 2 2 3" xfId="1199"/>
    <cellStyle name="Millares 2 14 2 3" xfId="1200"/>
    <cellStyle name="Millares 2 14 2 3 2" xfId="1201"/>
    <cellStyle name="Millares 2 14 2 4" xfId="1202"/>
    <cellStyle name="Millares 2 14 3" xfId="1203"/>
    <cellStyle name="Millares 2 14 3 2" xfId="1204"/>
    <cellStyle name="Millares 2 14 3 2 2" xfId="1205"/>
    <cellStyle name="Millares 2 14 3 3" xfId="1206"/>
    <cellStyle name="Millares 2 14 4" xfId="1207"/>
    <cellStyle name="Millares 2 14 4 2" xfId="1208"/>
    <cellStyle name="Millares 2 14 4 2 2" xfId="1209"/>
    <cellStyle name="Millares 2 14 4 3" xfId="1210"/>
    <cellStyle name="Millares 2 14 5" xfId="1211"/>
    <cellStyle name="Millares 2 14 5 2" xfId="1212"/>
    <cellStyle name="Millares 2 14 6" xfId="1213"/>
    <cellStyle name="Millares 2 15" xfId="1214"/>
    <cellStyle name="Millares 2 15 2" xfId="1215"/>
    <cellStyle name="Millares 2 15 2 2" xfId="1216"/>
    <cellStyle name="Millares 2 15 2 2 2" xfId="1217"/>
    <cellStyle name="Millares 2 15 2 2 2 2" xfId="1218"/>
    <cellStyle name="Millares 2 15 2 2 3" xfId="1219"/>
    <cellStyle name="Millares 2 15 2 3" xfId="1220"/>
    <cellStyle name="Millares 2 15 2 3 2" xfId="1221"/>
    <cellStyle name="Millares 2 15 2 4" xfId="1222"/>
    <cellStyle name="Millares 2 15 3" xfId="1223"/>
    <cellStyle name="Millares 2 15 3 2" xfId="1224"/>
    <cellStyle name="Millares 2 15 3 2 2" xfId="1225"/>
    <cellStyle name="Millares 2 15 3 3" xfId="1226"/>
    <cellStyle name="Millares 2 15 4" xfId="1227"/>
    <cellStyle name="Millares 2 15 4 2" xfId="1228"/>
    <cellStyle name="Millares 2 15 4 2 2" xfId="1229"/>
    <cellStyle name="Millares 2 15 4 3" xfId="1230"/>
    <cellStyle name="Millares 2 15 5" xfId="1231"/>
    <cellStyle name="Millares 2 15 5 2" xfId="1232"/>
    <cellStyle name="Millares 2 15 6" xfId="1233"/>
    <cellStyle name="Millares 2 16" xfId="1234"/>
    <cellStyle name="Millares 2 16 2" xfId="1235"/>
    <cellStyle name="Millares 2 16 2 2" xfId="1236"/>
    <cellStyle name="Millares 2 16 2 2 2" xfId="1237"/>
    <cellStyle name="Millares 2 16 2 2 2 2" xfId="1238"/>
    <cellStyle name="Millares 2 16 2 2 3" xfId="1239"/>
    <cellStyle name="Millares 2 16 2 3" xfId="1240"/>
    <cellStyle name="Millares 2 16 2 3 2" xfId="1241"/>
    <cellStyle name="Millares 2 16 2 3 2 2" xfId="1242"/>
    <cellStyle name="Millares 2 16 2 3 3" xfId="1243"/>
    <cellStyle name="Millares 2 16 2 4" xfId="1244"/>
    <cellStyle name="Millares 2 16 2 4 2" xfId="1245"/>
    <cellStyle name="Millares 2 16 2 5" xfId="1246"/>
    <cellStyle name="Millares 2 16 3" xfId="1247"/>
    <cellStyle name="Millares 2 16 3 2" xfId="1248"/>
    <cellStyle name="Millares 2 16 3 2 2" xfId="1249"/>
    <cellStyle name="Millares 2 16 3 2 2 2" xfId="1250"/>
    <cellStyle name="Millares 2 16 3 2 3" xfId="1251"/>
    <cellStyle name="Millares 2 16 3 3" xfId="1252"/>
    <cellStyle name="Millares 2 16 3 3 2" xfId="1253"/>
    <cellStyle name="Millares 2 16 3 4" xfId="1254"/>
    <cellStyle name="Millares 2 16 4" xfId="1255"/>
    <cellStyle name="Millares 2 16 4 2" xfId="1256"/>
    <cellStyle name="Millares 2 16 4 2 2" xfId="1257"/>
    <cellStyle name="Millares 2 16 4 3" xfId="1258"/>
    <cellStyle name="Millares 2 16 5" xfId="1259"/>
    <cellStyle name="Millares 2 16 5 2" xfId="1260"/>
    <cellStyle name="Millares 2 16 5 2 2" xfId="1261"/>
    <cellStyle name="Millares 2 16 5 3" xfId="1262"/>
    <cellStyle name="Millares 2 16 6" xfId="1263"/>
    <cellStyle name="Millares 2 16 6 2" xfId="1264"/>
    <cellStyle name="Millares 2 16 7" xfId="1265"/>
    <cellStyle name="Millares 2 17" xfId="1266"/>
    <cellStyle name="Millares 2 17 2" xfId="1267"/>
    <cellStyle name="Millares 2 17 2 2" xfId="1268"/>
    <cellStyle name="Millares 2 17 2 2 2" xfId="1269"/>
    <cellStyle name="Millares 2 17 2 2 2 2" xfId="1270"/>
    <cellStyle name="Millares 2 17 2 2 3" xfId="1271"/>
    <cellStyle name="Millares 2 17 2 3" xfId="1272"/>
    <cellStyle name="Millares 2 17 2 3 2" xfId="1273"/>
    <cellStyle name="Millares 2 17 2 4" xfId="1274"/>
    <cellStyle name="Millares 2 17 3" xfId="1275"/>
    <cellStyle name="Millares 2 17 3 2" xfId="1276"/>
    <cellStyle name="Millares 2 17 3 2 2" xfId="1277"/>
    <cellStyle name="Millares 2 17 3 3" xfId="1278"/>
    <cellStyle name="Millares 2 17 4" xfId="1279"/>
    <cellStyle name="Millares 2 17 4 2" xfId="1280"/>
    <cellStyle name="Millares 2 17 4 2 2" xfId="1281"/>
    <cellStyle name="Millares 2 17 4 3" xfId="1282"/>
    <cellStyle name="Millares 2 17 5" xfId="1283"/>
    <cellStyle name="Millares 2 17 5 2" xfId="1284"/>
    <cellStyle name="Millares 2 17 6" xfId="1285"/>
    <cellStyle name="Millares 2 18" xfId="1286"/>
    <cellStyle name="Millares 2 18 2" xfId="1287"/>
    <cellStyle name="Millares 2 18 2 2" xfId="1288"/>
    <cellStyle name="Millares 2 18 2 2 2" xfId="1289"/>
    <cellStyle name="Millares 2 18 2 2 2 2" xfId="1290"/>
    <cellStyle name="Millares 2 18 2 2 3" xfId="1291"/>
    <cellStyle name="Millares 2 18 2 3" xfId="1292"/>
    <cellStyle name="Millares 2 18 2 3 2" xfId="1293"/>
    <cellStyle name="Millares 2 18 2 3 2 2" xfId="1294"/>
    <cellStyle name="Millares 2 18 2 3 3" xfId="1295"/>
    <cellStyle name="Millares 2 18 2 4" xfId="1296"/>
    <cellStyle name="Millares 2 18 2 4 2" xfId="1297"/>
    <cellStyle name="Millares 2 18 2 5" xfId="1298"/>
    <cellStyle name="Millares 2 18 3" xfId="1299"/>
    <cellStyle name="Millares 2 18 3 2" xfId="1300"/>
    <cellStyle name="Millares 2 18 3 2 2" xfId="1301"/>
    <cellStyle name="Millares 2 18 3 2 2 2" xfId="1302"/>
    <cellStyle name="Millares 2 18 3 2 3" xfId="1303"/>
    <cellStyle name="Millares 2 18 3 3" xfId="1304"/>
    <cellStyle name="Millares 2 18 3 3 2" xfId="1305"/>
    <cellStyle name="Millares 2 18 3 4" xfId="1306"/>
    <cellStyle name="Millares 2 18 4" xfId="1307"/>
    <cellStyle name="Millares 2 18 4 2" xfId="1308"/>
    <cellStyle name="Millares 2 18 4 2 2" xfId="1309"/>
    <cellStyle name="Millares 2 18 4 3" xfId="1310"/>
    <cellStyle name="Millares 2 18 5" xfId="1311"/>
    <cellStyle name="Millares 2 18 5 2" xfId="1312"/>
    <cellStyle name="Millares 2 18 6" xfId="1313"/>
    <cellStyle name="Millares 2 19" xfId="1314"/>
    <cellStyle name="Millares 2 19 2" xfId="1315"/>
    <cellStyle name="Millares 2 19 2 2" xfId="1316"/>
    <cellStyle name="Millares 2 19 2 2 2" xfId="1317"/>
    <cellStyle name="Millares 2 19 2 3" xfId="1318"/>
    <cellStyle name="Millares 2 19 3" xfId="1319"/>
    <cellStyle name="Millares 2 19 3 2" xfId="1320"/>
    <cellStyle name="Millares 2 19 3 2 2" xfId="1321"/>
    <cellStyle name="Millares 2 19 3 3" xfId="1322"/>
    <cellStyle name="Millares 2 19 4" xfId="1323"/>
    <cellStyle name="Millares 2 19 4 2" xfId="1324"/>
    <cellStyle name="Millares 2 19 5" xfId="1325"/>
    <cellStyle name="Millares 2 2" xfId="1326"/>
    <cellStyle name="Millares 2 2 10" xfId="1327"/>
    <cellStyle name="Millares 2 2 10 2" xfId="1328"/>
    <cellStyle name="Millares 2 2 11" xfId="1329"/>
    <cellStyle name="Millares 2 2 2" xfId="1330"/>
    <cellStyle name="Millares 2 2 2 2" xfId="1331"/>
    <cellStyle name="Millares 2 2 2 2 2" xfId="1332"/>
    <cellStyle name="Millares 2 2 2 2 2 2" xfId="1333"/>
    <cellStyle name="Millares 2 2 2 2 2 2 2" xfId="1334"/>
    <cellStyle name="Millares 2 2 2 2 2 2 2 2" xfId="1335"/>
    <cellStyle name="Millares 2 2 2 2 2 2 3" xfId="1336"/>
    <cellStyle name="Millares 2 2 2 2 2 3" xfId="1337"/>
    <cellStyle name="Millares 2 2 2 2 2 3 2" xfId="1338"/>
    <cellStyle name="Millares 2 2 2 2 2 4" xfId="1339"/>
    <cellStyle name="Millares 2 2 2 2 3" xfId="1340"/>
    <cellStyle name="Millares 2 2 2 2 3 2" xfId="1341"/>
    <cellStyle name="Millares 2 2 2 2 3 2 2" xfId="1342"/>
    <cellStyle name="Millares 2 2 2 2 3 3" xfId="1343"/>
    <cellStyle name="Millares 2 2 2 2 4" xfId="1344"/>
    <cellStyle name="Millares 2 2 2 2 4 2" xfId="1345"/>
    <cellStyle name="Millares 2 2 2 2 5" xfId="1346"/>
    <cellStyle name="Millares 2 2 2 3" xfId="1347"/>
    <cellStyle name="Millares 2 2 2 3 2" xfId="1348"/>
    <cellStyle name="Millares 2 2 2 3 2 2" xfId="1349"/>
    <cellStyle name="Millares 2 2 2 3 2 2 2" xfId="1350"/>
    <cellStyle name="Millares 2 2 2 3 2 3" xfId="1351"/>
    <cellStyle name="Millares 2 2 2 3 3" xfId="1352"/>
    <cellStyle name="Millares 2 2 2 3 3 2" xfId="1353"/>
    <cellStyle name="Millares 2 2 2 3 4" xfId="1354"/>
    <cellStyle name="Millares 2 2 2 4" xfId="1355"/>
    <cellStyle name="Millares 2 2 2 4 2" xfId="1356"/>
    <cellStyle name="Millares 2 2 2 4 2 2" xfId="1357"/>
    <cellStyle name="Millares 2 2 2 4 3" xfId="1358"/>
    <cellStyle name="Millares 2 2 2 5" xfId="1359"/>
    <cellStyle name="Millares 2 2 2 5 2" xfId="1360"/>
    <cellStyle name="Millares 2 2 2 6" xfId="1361"/>
    <cellStyle name="Millares 2 2 3" xfId="1362"/>
    <cellStyle name="Millares 2 2 3 2" xfId="1363"/>
    <cellStyle name="Millares 2 2 3 2 2" xfId="1364"/>
    <cellStyle name="Millares 2 2 3 2 2 2" xfId="1365"/>
    <cellStyle name="Millares 2 2 3 2 2 2 2" xfId="1366"/>
    <cellStyle name="Millares 2 2 3 2 2 3" xfId="1367"/>
    <cellStyle name="Millares 2 2 3 2 3" xfId="1368"/>
    <cellStyle name="Millares 2 2 3 2 3 2" xfId="1369"/>
    <cellStyle name="Millares 2 2 3 2 4" xfId="1370"/>
    <cellStyle name="Millares 2 2 3 3" xfId="1371"/>
    <cellStyle name="Millares 2 2 3 3 2" xfId="1372"/>
    <cellStyle name="Millares 2 2 3 3 2 2" xfId="1373"/>
    <cellStyle name="Millares 2 2 3 3 3" xfId="1374"/>
    <cellStyle name="Millares 2 2 3 4" xfId="1375"/>
    <cellStyle name="Millares 2 2 3 4 2" xfId="1376"/>
    <cellStyle name="Millares 2 2 3 4 2 2" xfId="1377"/>
    <cellStyle name="Millares 2 2 3 4 3" xfId="1378"/>
    <cellStyle name="Millares 2 2 3 5" xfId="1379"/>
    <cellStyle name="Millares 2 2 3 5 2" xfId="1380"/>
    <cellStyle name="Millares 2 2 3 6" xfId="1381"/>
    <cellStyle name="Millares 2 2 4" xfId="1382"/>
    <cellStyle name="Millares 2 2 4 2" xfId="1383"/>
    <cellStyle name="Millares 2 2 4 2 2" xfId="1384"/>
    <cellStyle name="Millares 2 2 4 2 2 2" xfId="1385"/>
    <cellStyle name="Millares 2 2 4 2 3" xfId="1386"/>
    <cellStyle name="Millares 2 2 4 3" xfId="1387"/>
    <cellStyle name="Millares 2 2 4 3 2" xfId="1388"/>
    <cellStyle name="Millares 2 2 4 3 2 2" xfId="1389"/>
    <cellStyle name="Millares 2 2 4 3 3" xfId="1390"/>
    <cellStyle name="Millares 2 2 4 4" xfId="1391"/>
    <cellStyle name="Millares 2 2 4 4 2" xfId="1392"/>
    <cellStyle name="Millares 2 2 4 5" xfId="1393"/>
    <cellStyle name="Millares 2 2 5" xfId="1394"/>
    <cellStyle name="Millares 2 2 5 2" xfId="1395"/>
    <cellStyle name="Millares 2 2 5 2 2" xfId="1396"/>
    <cellStyle name="Millares 2 2 5 2 2 2" xfId="1397"/>
    <cellStyle name="Millares 2 2 5 2 3" xfId="1398"/>
    <cellStyle name="Millares 2 2 5 3" xfId="1399"/>
    <cellStyle name="Millares 2 2 5 3 2" xfId="1400"/>
    <cellStyle name="Millares 2 2 5 3 2 2" xfId="1401"/>
    <cellStyle name="Millares 2 2 5 3 3" xfId="1402"/>
    <cellStyle name="Millares 2 2 5 4" xfId="1403"/>
    <cellStyle name="Millares 2 2 5 4 2" xfId="1404"/>
    <cellStyle name="Millares 2 2 5 5" xfId="1405"/>
    <cellStyle name="Millares 2 2 6" xfId="1406"/>
    <cellStyle name="Millares 2 2 6 2" xfId="1407"/>
    <cellStyle name="Millares 2 2 6 2 2" xfId="1408"/>
    <cellStyle name="Millares 2 2 6 2 2 2" xfId="1409"/>
    <cellStyle name="Millares 2 2 6 2 3" xfId="1410"/>
    <cellStyle name="Millares 2 2 6 3" xfId="1411"/>
    <cellStyle name="Millares 2 2 6 3 2" xfId="1412"/>
    <cellStyle name="Millares 2 2 6 3 2 2" xfId="1413"/>
    <cellStyle name="Millares 2 2 6 3 3" xfId="1414"/>
    <cellStyle name="Millares 2 2 6 4" xfId="1415"/>
    <cellStyle name="Millares 2 2 6 4 2" xfId="1416"/>
    <cellStyle name="Millares 2 2 6 5" xfId="1417"/>
    <cellStyle name="Millares 2 2 7" xfId="1418"/>
    <cellStyle name="Millares 2 2 7 2" xfId="1419"/>
    <cellStyle name="Millares 2 2 7 2 2" xfId="1420"/>
    <cellStyle name="Millares 2 2 7 2 2 2" xfId="1421"/>
    <cellStyle name="Millares 2 2 7 2 3" xfId="1422"/>
    <cellStyle name="Millares 2 2 7 3" xfId="1423"/>
    <cellStyle name="Millares 2 2 7 3 2" xfId="1424"/>
    <cellStyle name="Millares 2 2 7 4" xfId="1425"/>
    <cellStyle name="Millares 2 2 8" xfId="1426"/>
    <cellStyle name="Millares 2 2 8 2" xfId="1427"/>
    <cellStyle name="Millares 2 2 8 2 2" xfId="1428"/>
    <cellStyle name="Millares 2 2 8 2 2 2" xfId="1429"/>
    <cellStyle name="Millares 2 2 8 2 3" xfId="1430"/>
    <cellStyle name="Millares 2 2 8 3" xfId="1431"/>
    <cellStyle name="Millares 2 2 8 3 2" xfId="1432"/>
    <cellStyle name="Millares 2 2 8 4" xfId="1433"/>
    <cellStyle name="Millares 2 2 9" xfId="1434"/>
    <cellStyle name="Millares 2 2 9 2" xfId="1435"/>
    <cellStyle name="Millares 2 2 9 2 2" xfId="1436"/>
    <cellStyle name="Millares 2 2 9 3" xfId="1437"/>
    <cellStyle name="Millares 2 20" xfId="1438"/>
    <cellStyle name="Millares 2 20 2" xfId="1439"/>
    <cellStyle name="Millares 2 20 2 2" xfId="1440"/>
    <cellStyle name="Millares 2 20 2 2 2" xfId="1441"/>
    <cellStyle name="Millares 2 20 2 3" xfId="1442"/>
    <cellStyle name="Millares 2 20 3" xfId="1443"/>
    <cellStyle name="Millares 2 20 3 2" xfId="1444"/>
    <cellStyle name="Millares 2 20 3 2 2" xfId="1445"/>
    <cellStyle name="Millares 2 20 3 3" xfId="1446"/>
    <cellStyle name="Millares 2 20 4" xfId="1447"/>
    <cellStyle name="Millares 2 20 4 2" xfId="1448"/>
    <cellStyle name="Millares 2 20 5" xfId="1449"/>
    <cellStyle name="Millares 2 21" xfId="1450"/>
    <cellStyle name="Millares 2 21 2" xfId="1451"/>
    <cellStyle name="Millares 2 21 2 2" xfId="1452"/>
    <cellStyle name="Millares 2 21 2 2 2" xfId="1453"/>
    <cellStyle name="Millares 2 21 2 3" xfId="1454"/>
    <cellStyle name="Millares 2 21 3" xfId="1455"/>
    <cellStyle name="Millares 2 21 3 2" xfId="1456"/>
    <cellStyle name="Millares 2 21 3 2 2" xfId="1457"/>
    <cellStyle name="Millares 2 21 3 3" xfId="1458"/>
    <cellStyle name="Millares 2 21 4" xfId="1459"/>
    <cellStyle name="Millares 2 21 4 2" xfId="1460"/>
    <cellStyle name="Millares 2 21 5" xfId="1461"/>
    <cellStyle name="Millares 2 22" xfId="1462"/>
    <cellStyle name="Millares 2 22 2" xfId="1463"/>
    <cellStyle name="Millares 2 22 2 2" xfId="1464"/>
    <cellStyle name="Millares 2 22 2 2 2" xfId="1465"/>
    <cellStyle name="Millares 2 22 2 3" xfId="1466"/>
    <cellStyle name="Millares 2 22 3" xfId="1467"/>
    <cellStyle name="Millares 2 22 3 2" xfId="1468"/>
    <cellStyle name="Millares 2 22 4" xfId="1469"/>
    <cellStyle name="Millares 2 23" xfId="1470"/>
    <cellStyle name="Millares 2 23 2" xfId="1471"/>
    <cellStyle name="Millares 2 23 2 2" xfId="1472"/>
    <cellStyle name="Millares 2 23 2 2 2" xfId="1473"/>
    <cellStyle name="Millares 2 23 2 3" xfId="1474"/>
    <cellStyle name="Millares 2 23 3" xfId="1475"/>
    <cellStyle name="Millares 2 23 3 2" xfId="1476"/>
    <cellStyle name="Millares 2 23 4" xfId="1477"/>
    <cellStyle name="Millares 2 24" xfId="1478"/>
    <cellStyle name="Millares 2 24 2" xfId="1479"/>
    <cellStyle name="Millares 2 24 2 2" xfId="1480"/>
    <cellStyle name="Millares 2 24 3" xfId="1481"/>
    <cellStyle name="Millares 2 25" xfId="1482"/>
    <cellStyle name="Millares 2 25 2" xfId="1483"/>
    <cellStyle name="Millares 2 25 2 2" xfId="1484"/>
    <cellStyle name="Millares 2 25 3" xfId="1485"/>
    <cellStyle name="Millares 2 26" xfId="1486"/>
    <cellStyle name="Millares 2 26 2" xfId="1487"/>
    <cellStyle name="Millares 2 27" xfId="1488"/>
    <cellStyle name="Millares 2 3" xfId="1489"/>
    <cellStyle name="Millares 2 3 10" xfId="1490"/>
    <cellStyle name="Millares 2 3 2" xfId="1491"/>
    <cellStyle name="Millares 2 3 2 2" xfId="1492"/>
    <cellStyle name="Millares 2 3 2 2 2" xfId="1493"/>
    <cellStyle name="Millares 2 3 2 2 2 2" xfId="1494"/>
    <cellStyle name="Millares 2 3 2 2 2 2 2" xfId="1495"/>
    <cellStyle name="Millares 2 3 2 2 2 3" xfId="1496"/>
    <cellStyle name="Millares 2 3 2 2 3" xfId="1497"/>
    <cellStyle name="Millares 2 3 2 2 3 2" xfId="1498"/>
    <cellStyle name="Millares 2 3 2 2 4" xfId="1499"/>
    <cellStyle name="Millares 2 3 2 3" xfId="1500"/>
    <cellStyle name="Millares 2 3 2 3 2" xfId="1501"/>
    <cellStyle name="Millares 2 3 2 3 2 2" xfId="1502"/>
    <cellStyle name="Millares 2 3 2 3 3" xfId="1503"/>
    <cellStyle name="Millares 2 3 2 4" xfId="1504"/>
    <cellStyle name="Millares 2 3 2 4 2" xfId="1505"/>
    <cellStyle name="Millares 2 3 2 4 2 2" xfId="1506"/>
    <cellStyle name="Millares 2 3 2 4 3" xfId="1507"/>
    <cellStyle name="Millares 2 3 2 5" xfId="1508"/>
    <cellStyle name="Millares 2 3 2 5 2" xfId="1509"/>
    <cellStyle name="Millares 2 3 2 6" xfId="1510"/>
    <cellStyle name="Millares 2 3 3" xfId="1511"/>
    <cellStyle name="Millares 2 3 3 2" xfId="1512"/>
    <cellStyle name="Millares 2 3 3 2 2" xfId="1513"/>
    <cellStyle name="Millares 2 3 3 2 2 2" xfId="1514"/>
    <cellStyle name="Millares 2 3 3 2 3" xfId="1515"/>
    <cellStyle name="Millares 2 3 3 3" xfId="1516"/>
    <cellStyle name="Millares 2 3 3 3 2" xfId="1517"/>
    <cellStyle name="Millares 2 3 3 3 2 2" xfId="1518"/>
    <cellStyle name="Millares 2 3 3 3 3" xfId="1519"/>
    <cellStyle name="Millares 2 3 3 4" xfId="1520"/>
    <cellStyle name="Millares 2 3 3 4 2" xfId="1521"/>
    <cellStyle name="Millares 2 3 3 5" xfId="1522"/>
    <cellStyle name="Millares 2 3 4" xfId="1523"/>
    <cellStyle name="Millares 2 3 4 2" xfId="1524"/>
    <cellStyle name="Millares 2 3 4 2 2" xfId="1525"/>
    <cellStyle name="Millares 2 3 4 2 2 2" xfId="1526"/>
    <cellStyle name="Millares 2 3 4 2 3" xfId="1527"/>
    <cellStyle name="Millares 2 3 4 3" xfId="1528"/>
    <cellStyle name="Millares 2 3 4 3 2" xfId="1529"/>
    <cellStyle name="Millares 2 3 4 3 2 2" xfId="1530"/>
    <cellStyle name="Millares 2 3 4 3 3" xfId="1531"/>
    <cellStyle name="Millares 2 3 4 4" xfId="1532"/>
    <cellStyle name="Millares 2 3 4 4 2" xfId="1533"/>
    <cellStyle name="Millares 2 3 4 5" xfId="1534"/>
    <cellStyle name="Millares 2 3 5" xfId="1535"/>
    <cellStyle name="Millares 2 3 5 2" xfId="1536"/>
    <cellStyle name="Millares 2 3 5 2 2" xfId="1537"/>
    <cellStyle name="Millares 2 3 5 2 2 2" xfId="1538"/>
    <cellStyle name="Millares 2 3 5 2 3" xfId="1539"/>
    <cellStyle name="Millares 2 3 5 3" xfId="1540"/>
    <cellStyle name="Millares 2 3 5 3 2" xfId="1541"/>
    <cellStyle name="Millares 2 3 5 3 2 2" xfId="1542"/>
    <cellStyle name="Millares 2 3 5 3 3" xfId="1543"/>
    <cellStyle name="Millares 2 3 5 4" xfId="1544"/>
    <cellStyle name="Millares 2 3 5 4 2" xfId="1545"/>
    <cellStyle name="Millares 2 3 5 5" xfId="1546"/>
    <cellStyle name="Millares 2 3 6" xfId="1547"/>
    <cellStyle name="Millares 2 3 6 2" xfId="1548"/>
    <cellStyle name="Millares 2 3 6 2 2" xfId="1549"/>
    <cellStyle name="Millares 2 3 6 2 2 2" xfId="1550"/>
    <cellStyle name="Millares 2 3 6 2 3" xfId="1551"/>
    <cellStyle name="Millares 2 3 6 3" xfId="1552"/>
    <cellStyle name="Millares 2 3 6 3 2" xfId="1553"/>
    <cellStyle name="Millares 2 3 6 4" xfId="1554"/>
    <cellStyle name="Millares 2 3 7" xfId="1555"/>
    <cellStyle name="Millares 2 3 7 2" xfId="1556"/>
    <cellStyle name="Millares 2 3 7 2 2" xfId="1557"/>
    <cellStyle name="Millares 2 3 7 3" xfId="1558"/>
    <cellStyle name="Millares 2 3 8" xfId="1559"/>
    <cellStyle name="Millares 2 3 8 2" xfId="1560"/>
    <cellStyle name="Millares 2 3 8 2 2" xfId="1561"/>
    <cellStyle name="Millares 2 3 8 3" xfId="1562"/>
    <cellStyle name="Millares 2 3 9" xfId="1563"/>
    <cellStyle name="Millares 2 3 9 2" xfId="1564"/>
    <cellStyle name="Millares 2 4" xfId="1565"/>
    <cellStyle name="Millares 2 4 2" xfId="1566"/>
    <cellStyle name="Millares 2 4 2 2" xfId="1567"/>
    <cellStyle name="Millares 2 4 2 2 2" xfId="1568"/>
    <cellStyle name="Millares 2 4 2 2 2 2" xfId="1569"/>
    <cellStyle name="Millares 2 4 2 2 2 2 2" xfId="1570"/>
    <cellStyle name="Millares 2 4 2 2 2 3" xfId="1571"/>
    <cellStyle name="Millares 2 4 2 2 3" xfId="1572"/>
    <cellStyle name="Millares 2 4 2 2 3 2" xfId="1573"/>
    <cellStyle name="Millares 2 4 2 2 3 2 2" xfId="1574"/>
    <cellStyle name="Millares 2 4 2 2 3 3" xfId="1575"/>
    <cellStyle name="Millares 2 4 2 2 4" xfId="1576"/>
    <cellStyle name="Millares 2 4 2 2 4 2" xfId="1577"/>
    <cellStyle name="Millares 2 4 2 2 5" xfId="1578"/>
    <cellStyle name="Millares 2 4 2 3" xfId="1579"/>
    <cellStyle name="Millares 2 4 2 3 2" xfId="1580"/>
    <cellStyle name="Millares 2 4 2 3 2 2" xfId="1581"/>
    <cellStyle name="Millares 2 4 2 3 3" xfId="1582"/>
    <cellStyle name="Millares 2 4 2 4" xfId="1583"/>
    <cellStyle name="Millares 2 4 2 4 2" xfId="1584"/>
    <cellStyle name="Millares 2 4 2 4 2 2" xfId="1585"/>
    <cellStyle name="Millares 2 4 2 4 3" xfId="1586"/>
    <cellStyle name="Millares 2 4 2 5" xfId="1587"/>
    <cellStyle name="Millares 2 4 2 5 2" xfId="1588"/>
    <cellStyle name="Millares 2 4 2 6" xfId="1589"/>
    <cellStyle name="Millares 2 4 3" xfId="1590"/>
    <cellStyle name="Millares 2 4 3 2" xfId="1591"/>
    <cellStyle name="Millares 2 4 3 2 2" xfId="1592"/>
    <cellStyle name="Millares 2 4 3 2 2 2" xfId="1593"/>
    <cellStyle name="Millares 2 4 3 2 3" xfId="1594"/>
    <cellStyle name="Millares 2 4 3 3" xfId="1595"/>
    <cellStyle name="Millares 2 4 3 3 2" xfId="1596"/>
    <cellStyle name="Millares 2 4 3 4" xfId="1597"/>
    <cellStyle name="Millares 2 4 4" xfId="1598"/>
    <cellStyle name="Millares 2 4 4 2" xfId="1599"/>
    <cellStyle name="Millares 2 4 4 2 2" xfId="1600"/>
    <cellStyle name="Millares 2 4 4 3" xfId="1601"/>
    <cellStyle name="Millares 2 4 5" xfId="1602"/>
    <cellStyle name="Millares 2 4 5 2" xfId="1603"/>
    <cellStyle name="Millares 2 4 5 2 2" xfId="1604"/>
    <cellStyle name="Millares 2 4 5 3" xfId="1605"/>
    <cellStyle name="Millares 2 4 6" xfId="1606"/>
    <cellStyle name="Millares 2 4 6 2" xfId="1607"/>
    <cellStyle name="Millares 2 4 7" xfId="1608"/>
    <cellStyle name="Millares 2 5" xfId="4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2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FAE%202025\1ER%20TRIMESTRE\ASEG\03%20MAR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Informatica\Downloads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camargoz\Desktop\Compartido\4%20EJERCICIO%202022\INFORMACI&#211;N%20FINANCIERA\FICUENCA\2%20LDF\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ownloads\EF%20ASEG_04\EF%20ASEG_01_2017\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"/>
      <sheetName val="352_contable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 refreshError="1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 refreshError="1"/>
      <sheetData sheetId="2" refreshError="1">
        <row r="35">
          <cell r="E35">
            <v>13238011.859999999</v>
          </cell>
          <cell r="F35">
            <v>9053328.7000000123</v>
          </cell>
        </row>
        <row r="36">
          <cell r="E36">
            <v>181315.11</v>
          </cell>
          <cell r="F36">
            <v>413566.30000001192</v>
          </cell>
        </row>
        <row r="37">
          <cell r="E37">
            <v>13056696.75</v>
          </cell>
          <cell r="F37">
            <v>8639762.4000000004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50"/>
  <sheetViews>
    <sheetView tabSelected="1" zoomScaleNormal="100" workbookViewId="0">
      <selection activeCell="S28" sqref="S28"/>
    </sheetView>
  </sheetViews>
  <sheetFormatPr baseColWidth="10" defaultColWidth="12" defaultRowHeight="12.75"/>
  <cols>
    <col min="1" max="1" width="68.83203125" style="6" customWidth="1"/>
    <col min="2" max="5" width="18.5" style="30" customWidth="1"/>
    <col min="6" max="6" width="18.33203125" style="30" customWidth="1"/>
    <col min="7" max="7" width="1.5" style="1" hidden="1" customWidth="1"/>
    <col min="8" max="8" width="12.5" style="1" hidden="1" customWidth="1"/>
    <col min="9" max="11" width="0" style="1" hidden="1" customWidth="1"/>
    <col min="12" max="12" width="18.1640625" style="2" hidden="1" customWidth="1"/>
    <col min="13" max="13" width="16.83203125" style="2" hidden="1" customWidth="1"/>
    <col min="14" max="14" width="15" style="3" hidden="1" customWidth="1"/>
    <col min="15" max="15" width="15" style="3" bestFit="1" customWidth="1"/>
    <col min="16" max="17" width="12" style="3"/>
    <col min="18" max="16384" width="12" style="1"/>
  </cols>
  <sheetData>
    <row r="1" spans="1:17" ht="63.75" customHeight="1">
      <c r="A1" s="35" t="s">
        <v>25</v>
      </c>
      <c r="B1" s="36"/>
      <c r="C1" s="36"/>
      <c r="D1" s="36"/>
      <c r="E1" s="36"/>
      <c r="F1" s="37"/>
    </row>
    <row r="2" spans="1:17" s="6" customFormat="1" ht="87.7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L2" s="7"/>
      <c r="M2" s="7"/>
      <c r="N2" s="8"/>
      <c r="O2" s="8"/>
      <c r="P2" s="8"/>
      <c r="Q2" s="8"/>
    </row>
    <row r="3" spans="1:17" s="6" customFormat="1">
      <c r="A3" s="9"/>
      <c r="B3" s="10"/>
      <c r="C3" s="10"/>
      <c r="D3" s="10"/>
      <c r="E3" s="10"/>
      <c r="F3" s="10"/>
      <c r="L3" s="7"/>
      <c r="M3" s="7"/>
      <c r="N3" s="8"/>
      <c r="O3" s="8"/>
      <c r="P3" s="8"/>
      <c r="Q3" s="8"/>
    </row>
    <row r="4" spans="1:17">
      <c r="A4" s="11" t="s">
        <v>6</v>
      </c>
      <c r="B4" s="12">
        <f>+B5+B6+B7</f>
        <v>0</v>
      </c>
      <c r="C4" s="13"/>
      <c r="D4" s="13"/>
      <c r="E4" s="13"/>
      <c r="F4" s="14">
        <f>+B4</f>
        <v>0</v>
      </c>
      <c r="H4" s="15">
        <v>0</v>
      </c>
    </row>
    <row r="5" spans="1:17">
      <c r="A5" s="16" t="s">
        <v>7</v>
      </c>
      <c r="B5" s="17">
        <v>0</v>
      </c>
      <c r="C5" s="18"/>
      <c r="D5" s="18"/>
      <c r="E5" s="18"/>
      <c r="F5" s="19">
        <f>+B5</f>
        <v>0</v>
      </c>
    </row>
    <row r="6" spans="1:17">
      <c r="A6" s="16" t="s">
        <v>8</v>
      </c>
      <c r="B6" s="17">
        <v>0</v>
      </c>
      <c r="C6" s="18"/>
      <c r="D6" s="18"/>
      <c r="E6" s="18"/>
      <c r="F6" s="19">
        <f>+B6</f>
        <v>0</v>
      </c>
    </row>
    <row r="7" spans="1:17">
      <c r="A7" s="16" t="s">
        <v>9</v>
      </c>
      <c r="B7" s="20">
        <v>0</v>
      </c>
      <c r="C7" s="18"/>
      <c r="D7" s="18"/>
      <c r="E7" s="18"/>
      <c r="F7" s="19">
        <f>+B7</f>
        <v>0</v>
      </c>
    </row>
    <row r="8" spans="1:17">
      <c r="A8" s="16"/>
      <c r="B8" s="20"/>
      <c r="C8" s="20"/>
      <c r="D8" s="20"/>
      <c r="E8" s="20"/>
      <c r="F8" s="20"/>
    </row>
    <row r="9" spans="1:17">
      <c r="A9" s="11" t="s">
        <v>10</v>
      </c>
      <c r="B9" s="13"/>
      <c r="C9" s="12">
        <f>+C11+C12+C13+C14</f>
        <v>10293130.449999999</v>
      </c>
      <c r="D9" s="12">
        <f>+D10</f>
        <v>413566.30000001192</v>
      </c>
      <c r="E9" s="13"/>
      <c r="F9" s="14">
        <f>+F10+F11+F12+F13+F14</f>
        <v>10706696.750000011</v>
      </c>
      <c r="H9" s="15">
        <v>0</v>
      </c>
      <c r="L9" s="2">
        <f>'[10]0312_ESF_PEGT_FAC_2402'!F35+C14</f>
        <v>10706696.750000011</v>
      </c>
      <c r="M9" s="2">
        <f>+F9-L9</f>
        <v>0</v>
      </c>
    </row>
    <row r="10" spans="1:17">
      <c r="A10" s="16" t="s">
        <v>11</v>
      </c>
      <c r="B10" s="18"/>
      <c r="C10" s="18"/>
      <c r="D10" s="17">
        <f>'[10]0312_ESF_PEGT_FAC_2402'!F36</f>
        <v>413566.30000001192</v>
      </c>
      <c r="E10" s="18"/>
      <c r="F10" s="19">
        <f>+D10</f>
        <v>413566.30000001192</v>
      </c>
      <c r="H10" s="15">
        <v>0</v>
      </c>
      <c r="I10" s="15">
        <v>0</v>
      </c>
      <c r="L10" s="2">
        <f>'[10]0312_ESF_PEGT_FAC_2402'!F36</f>
        <v>413566.30000001192</v>
      </c>
      <c r="M10" s="2">
        <f>+L10-F10</f>
        <v>0</v>
      </c>
    </row>
    <row r="11" spans="1:17">
      <c r="A11" s="16" t="s">
        <v>12</v>
      </c>
      <c r="B11" s="18"/>
      <c r="C11" s="20">
        <f>'[10]0312_ESF_PEGT_FAC_2402'!F37</f>
        <v>8639762.4000000004</v>
      </c>
      <c r="D11" s="18"/>
      <c r="E11" s="18"/>
      <c r="F11" s="19">
        <f>+C11</f>
        <v>8639762.4000000004</v>
      </c>
      <c r="L11" s="2">
        <f>'[10]0312_ESF_PEGT_FAC_2402'!F37</f>
        <v>8639762.4000000004</v>
      </c>
      <c r="M11" s="2">
        <f>+F11-L11</f>
        <v>0</v>
      </c>
    </row>
    <row r="12" spans="1:17">
      <c r="A12" s="16" t="s">
        <v>13</v>
      </c>
      <c r="B12" s="18"/>
      <c r="C12" s="20">
        <v>0</v>
      </c>
      <c r="D12" s="18"/>
      <c r="E12" s="18"/>
      <c r="F12" s="19">
        <f>+C12</f>
        <v>0</v>
      </c>
    </row>
    <row r="13" spans="1:17">
      <c r="A13" s="16" t="s">
        <v>14</v>
      </c>
      <c r="B13" s="18"/>
      <c r="C13" s="20">
        <v>0</v>
      </c>
      <c r="D13" s="18"/>
      <c r="E13" s="18"/>
      <c r="F13" s="19">
        <f>+C13</f>
        <v>0</v>
      </c>
    </row>
    <row r="14" spans="1:17">
      <c r="A14" s="16" t="s">
        <v>15</v>
      </c>
      <c r="B14" s="18"/>
      <c r="C14" s="25">
        <f>-16700+4020068.05-2000000-350000</f>
        <v>1653368.0499999998</v>
      </c>
      <c r="D14" s="18"/>
      <c r="E14" s="18"/>
      <c r="F14" s="19">
        <f>+C14</f>
        <v>1653368.0499999998</v>
      </c>
    </row>
    <row r="15" spans="1:17">
      <c r="A15" s="16"/>
      <c r="B15" s="20"/>
      <c r="C15" s="20"/>
      <c r="D15" s="20"/>
      <c r="E15" s="20"/>
      <c r="F15" s="20"/>
    </row>
    <row r="16" spans="1:17" ht="27.75" customHeight="1">
      <c r="A16" s="11" t="s">
        <v>16</v>
      </c>
      <c r="B16" s="13"/>
      <c r="C16" s="13"/>
      <c r="D16" s="13"/>
      <c r="E16" s="14">
        <f>+E17+E18</f>
        <v>0</v>
      </c>
      <c r="F16" s="12">
        <f>+F17+F18</f>
        <v>0</v>
      </c>
      <c r="H16" s="15">
        <v>0</v>
      </c>
    </row>
    <row r="17" spans="1:16">
      <c r="A17" s="16" t="s">
        <v>17</v>
      </c>
      <c r="B17" s="18"/>
      <c r="C17" s="18"/>
      <c r="D17" s="18"/>
      <c r="E17" s="21">
        <v>0</v>
      </c>
      <c r="F17" s="19">
        <f>+E17</f>
        <v>0</v>
      </c>
    </row>
    <row r="18" spans="1:16">
      <c r="A18" s="16" t="s">
        <v>18</v>
      </c>
      <c r="B18" s="18"/>
      <c r="C18" s="18"/>
      <c r="D18" s="18"/>
      <c r="E18" s="21">
        <v>0</v>
      </c>
      <c r="F18" s="19">
        <f>+E18</f>
        <v>0</v>
      </c>
    </row>
    <row r="19" spans="1:16">
      <c r="A19" s="16"/>
      <c r="B19" s="20"/>
      <c r="C19" s="20"/>
      <c r="D19" s="20"/>
      <c r="E19" s="20"/>
      <c r="F19" s="20"/>
    </row>
    <row r="20" spans="1:16">
      <c r="A20" s="11" t="s">
        <v>19</v>
      </c>
      <c r="B20" s="12">
        <f>+B4</f>
        <v>0</v>
      </c>
      <c r="C20" s="12">
        <f>+C9</f>
        <v>10293130.449999999</v>
      </c>
      <c r="D20" s="12">
        <f>+D9</f>
        <v>413566.30000001192</v>
      </c>
      <c r="E20" s="12">
        <f>+E16</f>
        <v>0</v>
      </c>
      <c r="F20" s="14">
        <f>+F16+F9+F4</f>
        <v>10706696.750000011</v>
      </c>
      <c r="H20" s="15">
        <v>0</v>
      </c>
    </row>
    <row r="21" spans="1:16">
      <c r="A21" s="11"/>
      <c r="B21" s="14"/>
      <c r="C21" s="14"/>
      <c r="D21" s="14"/>
      <c r="E21" s="14"/>
      <c r="F21" s="14"/>
    </row>
    <row r="22" spans="1:16" ht="28.5" customHeight="1">
      <c r="A22" s="11" t="s">
        <v>20</v>
      </c>
      <c r="B22" s="14">
        <f>+B23+B24+B25</f>
        <v>0</v>
      </c>
      <c r="C22" s="18"/>
      <c r="D22" s="18"/>
      <c r="E22" s="13"/>
      <c r="F22" s="14">
        <f>+F23+F24+F25</f>
        <v>0</v>
      </c>
    </row>
    <row r="23" spans="1:16">
      <c r="A23" s="16" t="s">
        <v>7</v>
      </c>
      <c r="B23" s="20">
        <v>0</v>
      </c>
      <c r="C23" s="18"/>
      <c r="D23" s="18"/>
      <c r="E23" s="18"/>
      <c r="F23" s="20">
        <f>+B23</f>
        <v>0</v>
      </c>
      <c r="H23" s="15">
        <v>0</v>
      </c>
    </row>
    <row r="24" spans="1:16">
      <c r="A24" s="16" t="s">
        <v>8</v>
      </c>
      <c r="B24" s="20">
        <v>0</v>
      </c>
      <c r="C24" s="18"/>
      <c r="D24" s="18"/>
      <c r="E24" s="18"/>
      <c r="F24" s="20">
        <f>+B24</f>
        <v>0</v>
      </c>
      <c r="H24" s="15">
        <v>0</v>
      </c>
    </row>
    <row r="25" spans="1:16">
      <c r="A25" s="16" t="s">
        <v>9</v>
      </c>
      <c r="B25" s="20">
        <v>0</v>
      </c>
      <c r="C25" s="18"/>
      <c r="D25" s="18"/>
      <c r="E25" s="18"/>
      <c r="F25" s="20">
        <f>+B25</f>
        <v>0</v>
      </c>
      <c r="H25" s="15">
        <v>0</v>
      </c>
    </row>
    <row r="26" spans="1:16">
      <c r="A26" s="16"/>
      <c r="B26" s="20"/>
      <c r="C26" s="20"/>
      <c r="D26" s="20"/>
      <c r="E26" s="20"/>
      <c r="F26" s="20"/>
    </row>
    <row r="27" spans="1:16" ht="28.5" customHeight="1">
      <c r="A27" s="11" t="s">
        <v>21</v>
      </c>
      <c r="B27" s="13"/>
      <c r="C27" s="12">
        <f>+C28+C29+C30+C31+C32</f>
        <v>413566.30000001192</v>
      </c>
      <c r="D27" s="12">
        <f>+D28+D29+D30+D31+D32</f>
        <v>10016876.239999995</v>
      </c>
      <c r="E27" s="13"/>
      <c r="F27" s="12">
        <f>+C27+D27</f>
        <v>10430442.540000007</v>
      </c>
      <c r="K27" s="22">
        <v>2.8399999999965075</v>
      </c>
      <c r="P27" s="34"/>
    </row>
    <row r="28" spans="1:16">
      <c r="A28" s="16" t="s">
        <v>11</v>
      </c>
      <c r="B28" s="18"/>
      <c r="C28" s="18">
        <v>0</v>
      </c>
      <c r="D28" s="20">
        <v>10430442.540000007</v>
      </c>
      <c r="E28" s="18"/>
      <c r="F28" s="19">
        <f>+D28</f>
        <v>10430442.540000007</v>
      </c>
      <c r="H28" s="15">
        <v>0</v>
      </c>
      <c r="I28" s="15">
        <v>0</v>
      </c>
      <c r="J28" s="15">
        <v>0</v>
      </c>
      <c r="K28" s="15"/>
      <c r="L28" s="2">
        <f>'[10]0312_ESF_PEGT_FAC_2402'!E36</f>
        <v>181315.11</v>
      </c>
      <c r="M28" s="2">
        <f>+F28-L28</f>
        <v>10249127.430000007</v>
      </c>
    </row>
    <row r="29" spans="1:16">
      <c r="A29" s="16" t="s">
        <v>12</v>
      </c>
      <c r="B29" s="18"/>
      <c r="C29" s="20">
        <f>'[10]0312_ESF_PEGT_FAC_2402'!F36</f>
        <v>413566.30000001192</v>
      </c>
      <c r="D29" s="20">
        <f>-'[10]0312_ESF_PEGT_FAC_2402'!F36</f>
        <v>-413566.30000001192</v>
      </c>
      <c r="E29" s="18"/>
      <c r="F29" s="19">
        <f>+C29+D29</f>
        <v>0</v>
      </c>
      <c r="H29" s="15">
        <v>0</v>
      </c>
      <c r="I29" s="15">
        <v>0</v>
      </c>
      <c r="J29" s="15">
        <v>0</v>
      </c>
      <c r="L29" s="2">
        <f>'[10]0312_ESF_PEGT_FAC_2402'!E37</f>
        <v>13056696.75</v>
      </c>
      <c r="M29" s="2">
        <f>+L29-F29</f>
        <v>13056696.75</v>
      </c>
      <c r="N29" s="2"/>
      <c r="O29" s="23"/>
    </row>
    <row r="30" spans="1:16">
      <c r="A30" s="16" t="s">
        <v>13</v>
      </c>
      <c r="B30" s="18"/>
      <c r="C30" s="24"/>
      <c r="D30" s="25">
        <v>0</v>
      </c>
      <c r="E30" s="24"/>
      <c r="F30" s="19">
        <f>+D30</f>
        <v>0</v>
      </c>
      <c r="H30" s="15">
        <v>0</v>
      </c>
    </row>
    <row r="31" spans="1:16">
      <c r="A31" s="16" t="s">
        <v>14</v>
      </c>
      <c r="B31" s="18"/>
      <c r="C31" s="24"/>
      <c r="D31" s="25">
        <v>0</v>
      </c>
      <c r="E31" s="24"/>
      <c r="F31" s="19">
        <f>+D31</f>
        <v>0</v>
      </c>
      <c r="H31" s="15">
        <v>0</v>
      </c>
    </row>
    <row r="32" spans="1:16">
      <c r="A32" s="16" t="s">
        <v>15</v>
      </c>
      <c r="B32" s="18"/>
      <c r="C32" s="25">
        <v>0</v>
      </c>
      <c r="D32" s="25">
        <v>0</v>
      </c>
      <c r="E32" s="24"/>
      <c r="F32" s="19">
        <f>+D32</f>
        <v>0</v>
      </c>
    </row>
    <row r="33" spans="1:13">
      <c r="A33" s="16"/>
      <c r="B33" s="20"/>
      <c r="C33" s="25"/>
      <c r="D33" s="25"/>
      <c r="E33" s="25"/>
      <c r="F33" s="20"/>
    </row>
    <row r="34" spans="1:13" ht="27" customHeight="1">
      <c r="A34" s="26" t="s">
        <v>22</v>
      </c>
      <c r="B34" s="13"/>
      <c r="C34" s="13"/>
      <c r="D34" s="13"/>
      <c r="E34" s="12">
        <f>+E35+E36</f>
        <v>0</v>
      </c>
      <c r="F34" s="14">
        <f>+E34</f>
        <v>0</v>
      </c>
      <c r="H34" s="15">
        <v>0</v>
      </c>
    </row>
    <row r="35" spans="1:13">
      <c r="A35" s="16" t="s">
        <v>17</v>
      </c>
      <c r="B35" s="18"/>
      <c r="C35" s="18"/>
      <c r="D35" s="18"/>
      <c r="E35" s="20">
        <v>0</v>
      </c>
      <c r="F35" s="20">
        <f>+E35</f>
        <v>0</v>
      </c>
      <c r="H35" s="15">
        <v>0</v>
      </c>
    </row>
    <row r="36" spans="1:13">
      <c r="A36" s="16" t="s">
        <v>18</v>
      </c>
      <c r="B36" s="18"/>
      <c r="C36" s="18"/>
      <c r="D36" s="18"/>
      <c r="E36" s="20">
        <v>0</v>
      </c>
      <c r="F36" s="20">
        <f>+E36</f>
        <v>0</v>
      </c>
      <c r="H36" s="15">
        <v>0</v>
      </c>
    </row>
    <row r="37" spans="1:13">
      <c r="A37" s="16"/>
      <c r="B37" s="20"/>
      <c r="C37" s="25"/>
      <c r="D37" s="25"/>
      <c r="E37" s="20"/>
      <c r="F37" s="20"/>
    </row>
    <row r="38" spans="1:13" ht="13.5" customHeight="1">
      <c r="A38" s="27" t="s">
        <v>23</v>
      </c>
      <c r="B38" s="28">
        <f>+B20+B22</f>
        <v>0</v>
      </c>
      <c r="C38" s="28">
        <f>+C20+C27</f>
        <v>10706696.750000011</v>
      </c>
      <c r="D38" s="28">
        <f>+D20+D27</f>
        <v>10430442.540000007</v>
      </c>
      <c r="E38" s="28">
        <f>+E20+E34</f>
        <v>0</v>
      </c>
      <c r="F38" s="28">
        <f>+B38+C38+D38+E38</f>
        <v>21137139.290000018</v>
      </c>
      <c r="H38" s="15">
        <v>0</v>
      </c>
      <c r="L38" s="2">
        <f>'[10]0312_ESF_PEGT_FAC_2402'!E35</f>
        <v>13238011.859999999</v>
      </c>
      <c r="M38" s="2">
        <f>+F38-L38</f>
        <v>7899127.4300000183</v>
      </c>
    </row>
    <row r="39" spans="1:13">
      <c r="A39" s="29" t="s">
        <v>24</v>
      </c>
    </row>
    <row r="40" spans="1:13">
      <c r="A40" s="29"/>
    </row>
    <row r="41" spans="1:13">
      <c r="A41" s="29"/>
    </row>
    <row r="42" spans="1:13">
      <c r="A42" s="29"/>
    </row>
    <row r="43" spans="1:13">
      <c r="A43" s="29"/>
    </row>
    <row r="44" spans="1:13">
      <c r="A44" s="29"/>
    </row>
    <row r="45" spans="1:13">
      <c r="A45" s="31"/>
      <c r="B45" s="32"/>
    </row>
    <row r="46" spans="1:13">
      <c r="A46" s="33" t="str">
        <f>[10]Hoja2!A1</f>
        <v>Ing. Marisol Suárez Correa</v>
      </c>
      <c r="C46" s="30" t="str">
        <f>[10]Hoja2!C1</f>
        <v xml:space="preserve">C.P. Juan  Lara Centerno </v>
      </c>
    </row>
    <row r="47" spans="1:13">
      <c r="A47" s="33" t="str">
        <f>[10]Hoja2!A2</f>
        <v>Presidenta Suplente del Comité</v>
      </c>
      <c r="C47" s="30" t="str">
        <f>[10]Hoja2!C2</f>
        <v xml:space="preserve">Dirección de Control y Seguimiento de Fideicomisos </v>
      </c>
    </row>
    <row r="48" spans="1:13" hidden="1">
      <c r="C48" s="30">
        <f>+'[10]0312_ESF_PEGT_FAC_2402'!E37</f>
        <v>13056696.75</v>
      </c>
      <c r="D48" s="30">
        <f>+'[10]0312_ESF_PEGT_FAC_2402'!E36</f>
        <v>181315.11</v>
      </c>
    </row>
    <row r="49" spans="3:4" hidden="1">
      <c r="C49" s="30">
        <f>+C48-C38</f>
        <v>2349999.9999999888</v>
      </c>
      <c r="D49" s="30">
        <f>+D48-D38</f>
        <v>-10249127.430000007</v>
      </c>
    </row>
    <row r="50" spans="3:4" hidden="1"/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2025-07-09T18:32:34Z</cp:lastPrinted>
  <dcterms:created xsi:type="dcterms:W3CDTF">2025-04-08T20:27:04Z</dcterms:created>
  <dcterms:modified xsi:type="dcterms:W3CDTF">2025-07-09T20:34:22Z</dcterms:modified>
</cp:coreProperties>
</file>