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0361_IDF_PEGT_FAC_2504-1.xlsx 2026-01-15 16-34-48\"/>
    </mc:Choice>
  </mc:AlternateContent>
  <bookViews>
    <workbookView xWindow="0" yWindow="0" windowWidth="28800" windowHeight="11700"/>
  </bookViews>
  <sheets>
    <sheet name="Formato 6 c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_xlnm.Print_Area" localSheetId="0">'Formato 6 c)'!$A$1:$G$91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#REF!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A88" i="1"/>
  <c r="C87" i="1"/>
  <c r="A87" i="1"/>
  <c r="G71" i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C44" i="1"/>
  <c r="B44" i="1"/>
  <c r="G43" i="1"/>
  <c r="F43" i="1"/>
  <c r="F77" i="1" s="1"/>
  <c r="F94" i="1" s="1"/>
  <c r="E43" i="1"/>
  <c r="E77" i="1" s="1"/>
  <c r="E94" i="1" s="1"/>
  <c r="D43" i="1"/>
  <c r="D77" i="1" s="1"/>
  <c r="D94" i="1" s="1"/>
  <c r="C43" i="1"/>
  <c r="C77" i="1" s="1"/>
  <c r="C94" i="1" s="1"/>
  <c r="B43" i="1"/>
  <c r="B77" i="1" s="1"/>
  <c r="G37" i="1"/>
  <c r="F37" i="1"/>
  <c r="E37" i="1"/>
  <c r="D37" i="1"/>
  <c r="C37" i="1"/>
  <c r="B37" i="1"/>
  <c r="B30" i="1"/>
  <c r="F29" i="1"/>
  <c r="E29" i="1"/>
  <c r="D29" i="1"/>
  <c r="G29" i="1" s="1"/>
  <c r="G27" i="1" s="1"/>
  <c r="G9" i="1" s="1"/>
  <c r="C29" i="1"/>
  <c r="B29" i="1"/>
  <c r="F27" i="1"/>
  <c r="E27" i="1"/>
  <c r="D27" i="1"/>
  <c r="C27" i="1"/>
  <c r="B27" i="1"/>
  <c r="G19" i="1"/>
  <c r="F19" i="1"/>
  <c r="E19" i="1"/>
  <c r="D19" i="1"/>
  <c r="C19" i="1"/>
  <c r="B19" i="1"/>
  <c r="G10" i="1"/>
  <c r="F10" i="1"/>
  <c r="E10" i="1"/>
  <c r="D10" i="1"/>
  <c r="C10" i="1"/>
  <c r="B10" i="1"/>
  <c r="F9" i="1"/>
  <c r="E9" i="1"/>
  <c r="D9" i="1"/>
  <c r="C9" i="1"/>
  <c r="B9" i="1"/>
  <c r="A5" i="1"/>
  <c r="A2" i="1"/>
  <c r="G77" i="1" l="1"/>
  <c r="G94" i="1" s="1"/>
</calcChain>
</file>

<file path=xl/sharedStrings.xml><?xml version="1.0" encoding="utf-8"?>
<sst xmlns="http://schemas.openxmlformats.org/spreadsheetml/2006/main" count="88" uniqueCount="56">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</sst>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0361_IDF_PEGT_FAC_25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</row>
        <row r="159">
          <cell r="C159">
            <v>115483388.63000001</v>
          </cell>
          <cell r="D159">
            <v>115483388.63000001</v>
          </cell>
          <cell r="E159">
            <v>105543868.97</v>
          </cell>
          <cell r="F159">
            <v>105048569.55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31 de Diciembre de 2025 (b)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/>
    <pageSetUpPr fitToPage="1"/>
  </sheetPr>
  <dimension ref="A1:G94"/>
  <sheetViews>
    <sheetView showGridLines="0" tabSelected="1" topLeftCell="A49" zoomScale="75" zoomScaleNormal="75" workbookViewId="0">
      <selection activeCell="B13" sqref="B13"/>
    </sheetView>
  </sheetViews>
  <sheetFormatPr baseColWidth="10" defaultColWidth="12.5703125" defaultRowHeight="15" x14ac:dyDescent="0.25"/>
  <cols>
    <col min="1" max="1" width="94.7109375" customWidth="1"/>
    <col min="2" max="2" width="25.5703125" bestFit="1" customWidth="1"/>
    <col min="3" max="3" width="21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Fidecomiso a Alianza para el Campo de Guanajuato &lt;&lt;ALCAMPO&gt;&gt;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+[2]Hoja1!A23</f>
        <v>Del 1 de Enero al 31 de Diciembre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>SUM(C10,C19,C27,C37)</f>
        <v>115483388.63000001</v>
      </c>
      <c r="D9" s="23">
        <f>SUM(D10,D19,D27,D37)</f>
        <v>115483388.63000001</v>
      </c>
      <c r="E9" s="23">
        <f>SUM(E10,E19,E27,E37)</f>
        <v>105543868.97</v>
      </c>
      <c r="F9" s="23">
        <f>SUM(F10,F19,F27,F37)</f>
        <v>105048569.55</v>
      </c>
      <c r="G9" s="23">
        <f>SUM(G10,G19,G27,G37)</f>
        <v>9939519.6600000113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>SUM(C11:C18)</f>
        <v>0</v>
      </c>
      <c r="D10" s="25">
        <f>SUM(D11:D18)</f>
        <v>0</v>
      </c>
      <c r="E10" s="25">
        <f>SUM(E11:E18)</f>
        <v>0</v>
      </c>
      <c r="F10" s="25">
        <f>SUM(F11:F18)</f>
        <v>0</v>
      </c>
      <c r="G10" s="25">
        <f>SUM(G11:G18)</f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>SUM(C20:C26)</f>
        <v>0</v>
      </c>
      <c r="D19" s="25">
        <f>SUM(D20:D26)</f>
        <v>0</v>
      </c>
      <c r="E19" s="25">
        <f>SUM(E20:E26)</f>
        <v>0</v>
      </c>
      <c r="F19" s="25">
        <f>SUM(F20:F26)</f>
        <v>0</v>
      </c>
      <c r="G19" s="25">
        <f>SUM(G20:G26)</f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>SUM(C28:C36)</f>
        <v>115483388.63000001</v>
      </c>
      <c r="D27" s="25">
        <f>SUM(D28:D36)</f>
        <v>115483388.63000001</v>
      </c>
      <c r="E27" s="25">
        <f>SUM(E28:E36)</f>
        <v>105543868.97</v>
      </c>
      <c r="F27" s="25">
        <f>SUM(F28:F36)</f>
        <v>105048569.55</v>
      </c>
      <c r="G27" s="25">
        <f>SUM(G28:G36)</f>
        <v>9939519.6600000113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f>'[1]Formato 6 a)'!B9</f>
        <v>0</v>
      </c>
      <c r="C29" s="25">
        <f>'[1]Formato 6 a)'!C159</f>
        <v>115483388.63000001</v>
      </c>
      <c r="D29" s="25">
        <f>'[1]Formato 6 a)'!D159</f>
        <v>115483388.63000001</v>
      </c>
      <c r="E29" s="25">
        <f>'[1]Formato 6 a)'!E159</f>
        <v>105543868.97</v>
      </c>
      <c r="F29" s="25">
        <f>'[1]Formato 6 a)'!F159</f>
        <v>105048569.55</v>
      </c>
      <c r="G29" s="25">
        <f>+D29-E29</f>
        <v>9939519.6600000113</v>
      </c>
    </row>
    <row r="30" spans="1:7" x14ac:dyDescent="0.25">
      <c r="A30" s="26" t="s">
        <v>33</v>
      </c>
      <c r="B30" s="25">
        <f>'[1]Formato 6 a)'!B9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>SUM(C38:C41)</f>
        <v>0</v>
      </c>
      <c r="D37" s="25">
        <f>SUM(D38:D41)</f>
        <v>0</v>
      </c>
      <c r="E37" s="25">
        <f>SUM(E38:E41)</f>
        <v>0</v>
      </c>
      <c r="F37" s="25">
        <f>SUM(F38:F41)</f>
        <v>0</v>
      </c>
      <c r="G37" s="25">
        <f>SUM(G38:G41)</f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0</v>
      </c>
      <c r="C43" s="31">
        <f>SUM(C44,C53,C61,C71)</f>
        <v>0</v>
      </c>
      <c r="D43" s="31">
        <f>SUM(D44,D53,D61,D71)</f>
        <v>0</v>
      </c>
      <c r="E43" s="31">
        <f>SUM(E44,E53,E61,E71)</f>
        <v>0</v>
      </c>
      <c r="F43" s="31">
        <f>SUM(F44,F53,F61,F71)</f>
        <v>0</v>
      </c>
      <c r="G43" s="31">
        <f>SUM(G44,G53,G61,G71)</f>
        <v>0</v>
      </c>
    </row>
    <row r="44" spans="1:7" x14ac:dyDescent="0.25">
      <c r="A44" s="24" t="s">
        <v>13</v>
      </c>
      <c r="B44" s="25">
        <f>SUM(B45:B52)</f>
        <v>0</v>
      </c>
      <c r="C44" s="25">
        <f>SUM(C45:C52)</f>
        <v>0</v>
      </c>
      <c r="D44" s="25">
        <f>SUM(D45:D52)</f>
        <v>0</v>
      </c>
      <c r="E44" s="25">
        <f>SUM(E45:E52)</f>
        <v>0</v>
      </c>
      <c r="F44" s="25">
        <f>SUM(F45:F52)</f>
        <v>0</v>
      </c>
      <c r="G44" s="25">
        <f>SUM(G45:G52)</f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>SUM(C54:C60)</f>
        <v>0</v>
      </c>
      <c r="D53" s="25">
        <f>SUM(D54:D60)</f>
        <v>0</v>
      </c>
      <c r="E53" s="25">
        <f>SUM(E54:E60)</f>
        <v>0</v>
      </c>
      <c r="F53" s="25">
        <f>SUM(F54:F60)</f>
        <v>0</v>
      </c>
      <c r="G53" s="25">
        <f>SUM(G54:G60)</f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>SUM(C62:C70)</f>
        <v>0</v>
      </c>
      <c r="D61" s="25">
        <f>SUM(D62:D70)</f>
        <v>0</v>
      </c>
      <c r="E61" s="25">
        <f>SUM(E62:E70)</f>
        <v>0</v>
      </c>
      <c r="F61" s="25">
        <f>SUM(F62:F70)</f>
        <v>0</v>
      </c>
      <c r="G61" s="25">
        <f>SUM(G62:G70)</f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SUM(B72:B75)</f>
        <v>0</v>
      </c>
      <c r="C71" s="25">
        <f>SUM(C72:C75)</f>
        <v>0</v>
      </c>
      <c r="D71" s="25">
        <f>SUM(D72:D75)</f>
        <v>0</v>
      </c>
      <c r="E71" s="25">
        <f>SUM(E72:E75)</f>
        <v>0</v>
      </c>
      <c r="F71" s="25">
        <f>SUM(F72:F75)</f>
        <v>0</v>
      </c>
      <c r="G71" s="25">
        <f>SUM(G72:G75)</f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>B43+B9</f>
        <v>0</v>
      </c>
      <c r="C77" s="31">
        <f>C43+C9</f>
        <v>115483388.63000001</v>
      </c>
      <c r="D77" s="31">
        <f>D43+D9</f>
        <v>115483388.63000001</v>
      </c>
      <c r="E77" s="31">
        <f>E43+E9</f>
        <v>105543868.97</v>
      </c>
      <c r="F77" s="31">
        <f>F43+F9</f>
        <v>105048569.55</v>
      </c>
      <c r="G77" s="31">
        <f>G43+G9</f>
        <v>9939519.6600000113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47</v>
      </c>
    </row>
    <row r="83" spans="1:7" hidden="1" x14ac:dyDescent="0.25"/>
    <row r="84" spans="1:7" hidden="1" x14ac:dyDescent="0.25"/>
    <row r="85" spans="1:7" hidden="1" x14ac:dyDescent="0.25">
      <c r="A85" s="37" t="s">
        <v>48</v>
      </c>
      <c r="E85" s="38" t="s">
        <v>49</v>
      </c>
      <c r="F85" s="38"/>
      <c r="G85" s="38"/>
    </row>
    <row r="86" spans="1:7" hidden="1" x14ac:dyDescent="0.25">
      <c r="A86" s="37" t="s">
        <v>50</v>
      </c>
      <c r="E86" s="38" t="s">
        <v>51</v>
      </c>
      <c r="F86" s="38"/>
      <c r="G86" s="38"/>
    </row>
    <row r="87" spans="1:7" x14ac:dyDescent="0.25">
      <c r="A87" s="37" t="str">
        <f>+[2]Hoja1!A1</f>
        <v>Ing. Marisol Suárez Correa</v>
      </c>
      <c r="C87" s="38" t="str">
        <f>+[2]Hoja1!C1</f>
        <v xml:space="preserve">C.P. Juan  Lara Centerno </v>
      </c>
      <c r="D87" s="38"/>
      <c r="E87" s="37"/>
      <c r="F87" s="37"/>
      <c r="G87" s="37"/>
    </row>
    <row r="88" spans="1:7" x14ac:dyDescent="0.25">
      <c r="A88" s="37" t="str">
        <f>+[2]Hoja1!A2</f>
        <v>Presidenta Suplente del Comité</v>
      </c>
      <c r="C88" s="38" t="str">
        <f>+[2]Hoja1!C2</f>
        <v xml:space="preserve">Dirección de Control y Seguimiento de Fideicomisos </v>
      </c>
      <c r="D88" s="38"/>
      <c r="E88" s="37"/>
      <c r="F88" s="37"/>
      <c r="G88" s="37"/>
    </row>
    <row r="89" spans="1:7" hidden="1" x14ac:dyDescent="0.25">
      <c r="A89" s="37" t="s">
        <v>52</v>
      </c>
      <c r="C89" s="38" t="s">
        <v>53</v>
      </c>
      <c r="D89" s="38"/>
    </row>
    <row r="90" spans="1:7" hidden="1" x14ac:dyDescent="0.25">
      <c r="A90" s="37" t="s">
        <v>54</v>
      </c>
      <c r="C90" t="s">
        <v>55</v>
      </c>
    </row>
    <row r="93" spans="1:7" x14ac:dyDescent="0.25">
      <c r="C93">
        <v>115483388.63000001</v>
      </c>
      <c r="D93">
        <v>115483388.63000001</v>
      </c>
      <c r="E93">
        <v>105543868.97</v>
      </c>
      <c r="F93">
        <v>105048569.55</v>
      </c>
      <c r="G93">
        <v>9939519.6600000001</v>
      </c>
    </row>
    <row r="94" spans="1:7" x14ac:dyDescent="0.25">
      <c r="C94" s="39">
        <f>+C77-C93</f>
        <v>0</v>
      </c>
      <c r="D94" s="39">
        <f>+D77-D93</f>
        <v>0</v>
      </c>
      <c r="E94" s="39">
        <f>+E77-E93</f>
        <v>0</v>
      </c>
      <c r="F94" s="39">
        <f>+F77-F93</f>
        <v>0</v>
      </c>
      <c r="G94" s="39">
        <f>+G77-G93</f>
        <v>0</v>
      </c>
    </row>
  </sheetData>
  <mergeCells count="9">
    <mergeCell ref="C87:D87"/>
    <mergeCell ref="C88:D88"/>
    <mergeCell ref="C89:D89"/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.4" right="0.36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2026-01-15T22:34:55Z</dcterms:created>
  <dcterms:modified xsi:type="dcterms:W3CDTF">2026-01-15T22:34:56Z</dcterms:modified>
</cp:coreProperties>
</file>