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ESF!$A$1:$F$57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55" i="1"/>
  <c r="A55"/>
  <c r="D54"/>
  <c r="A54"/>
  <c r="H38"/>
  <c r="E37"/>
  <c r="F36"/>
  <c r="E36"/>
  <c r="F35"/>
  <c r="H39" s="1"/>
  <c r="E35"/>
  <c r="E48" s="1"/>
  <c r="F26"/>
  <c r="B21"/>
  <c r="B15" s="1"/>
  <c r="B26" s="1"/>
  <c r="C15"/>
  <c r="C26" s="1"/>
  <c r="F14"/>
  <c r="E14"/>
  <c r="E26" s="1"/>
  <c r="C13"/>
  <c r="C28" s="1"/>
  <c r="B13"/>
  <c r="G5"/>
  <c r="F51" l="1"/>
  <c r="B28"/>
  <c r="E51" s="1"/>
  <c r="F46"/>
  <c r="E46"/>
  <c r="H40"/>
  <c r="F48"/>
  <c r="E59" l="1"/>
</calcChain>
</file>

<file path=xl/comments1.xml><?xml version="1.0" encoding="utf-8"?>
<comments xmlns="http://schemas.openxmlformats.org/spreadsheetml/2006/main">
  <authors>
    <author>NOEMI CAMARGO ZAMUDIO</author>
  </authors>
  <commentList>
    <comment ref="H35" authorId="0">
      <text>
        <r>
          <rPr>
            <b/>
            <sz val="9"/>
            <color indexed="81"/>
            <rFont val="Tahoma"/>
            <family val="2"/>
          </rPr>
          <t>NOEMI CAMARGO ZAMUDIO:</t>
        </r>
        <r>
          <rPr>
            <sz val="9"/>
            <color indexed="81"/>
            <rFont val="Tahoma"/>
            <family val="2"/>
          </rPr>
          <t xml:space="preserve">
INGRESOS A TESOFE</t>
        </r>
      </text>
    </comment>
  </commentList>
</comments>
</file>

<file path=xl/sharedStrings.xml><?xml version="1.0" encoding="utf-8"?>
<sst xmlns="http://schemas.openxmlformats.org/spreadsheetml/2006/main" count="62" uniqueCount="61">
  <si>
    <t xml:space="preserve">
 Fideicomiso de Alianza Para el Campo en Guanajuatp &lt;&lt;ALCAMPO&gt;&gt;
Estado de Situación Financiera  
Al 30 de Junio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Cifras en Pesos 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</si>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</sst>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000000000"/>
    <numFmt numFmtId="167" formatCode="General_)"/>
    <numFmt numFmtId="168" formatCode="_-[$€-2]* #,##0.00_-;\-[$€-2]* #,##0.00_-;_-[$€-2]* &quot;-&quot;??_-"/>
    <numFmt numFmtId="169" formatCode="_-* #,##0.00\ _€_-;\-* #,##0.00\ _€_-;_-* &quot;-&quot;??\ _€_-;_-@_-"/>
    <numFmt numFmtId="170" formatCode="_-[$$-440A]* #,##0.00_-;\-[$$-440A]* #,##0.00_-;_-[$$-440A]* &quot;-&quot;??_-;_-@_-"/>
  </numFmts>
  <fonts count="7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1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7" fillId="36" borderId="0" applyNumberFormat="0" applyBorder="0" applyAlignment="0" applyProtection="0"/>
    <xf numFmtId="0" fontId="7" fillId="2" borderId="0" applyNumberFormat="0" applyBorder="0" applyAlignment="0" applyProtection="0"/>
    <xf numFmtId="0" fontId="28" fillId="37" borderId="16" applyNumberFormat="0" applyAlignment="0" applyProtection="0"/>
    <xf numFmtId="0" fontId="12" fillId="6" borderId="4" applyNumberFormat="0" applyAlignment="0" applyProtection="0"/>
    <xf numFmtId="0" fontId="28" fillId="37" borderId="16" applyNumberFormat="0" applyAlignment="0" applyProtection="0"/>
    <xf numFmtId="0" fontId="28" fillId="37" borderId="16" applyNumberFormat="0" applyAlignment="0" applyProtection="0"/>
    <xf numFmtId="0" fontId="28" fillId="37" borderId="16" applyNumberFormat="0" applyAlignment="0" applyProtection="0"/>
    <xf numFmtId="0" fontId="28" fillId="37" borderId="16" applyNumberFormat="0" applyAlignment="0" applyProtection="0"/>
    <xf numFmtId="0" fontId="29" fillId="38" borderId="17" applyNumberFormat="0" applyAlignment="0" applyProtection="0"/>
    <xf numFmtId="0" fontId="14" fillId="7" borderId="7" applyNumberFormat="0" applyAlignment="0" applyProtection="0"/>
    <xf numFmtId="0" fontId="30" fillId="0" borderId="18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32" fillId="39" borderId="16" applyNumberFormat="0" applyAlignment="0" applyProtection="0"/>
    <xf numFmtId="0" fontId="10" fillId="5" borderId="4" applyNumberFormat="0" applyAlignment="0" applyProtection="0"/>
    <xf numFmtId="0" fontId="32" fillId="39" borderId="16" applyNumberFormat="0" applyAlignment="0" applyProtection="0"/>
    <xf numFmtId="0" fontId="32" fillId="39" borderId="16" applyNumberFormat="0" applyAlignment="0" applyProtection="0"/>
    <xf numFmtId="0" fontId="32" fillId="39" borderId="16" applyNumberFormat="0" applyAlignment="0" applyProtection="0"/>
    <xf numFmtId="0" fontId="32" fillId="39" borderId="16" applyNumberFormat="0" applyAlignment="0" applyProtection="0"/>
    <xf numFmtId="168" fontId="1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33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0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39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7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9" fillId="0" borderId="0">
      <alignment vertical="center"/>
    </xf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9" fillId="41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37" borderId="20" applyNumberFormat="0" applyAlignment="0" applyProtection="0"/>
    <xf numFmtId="0" fontId="11" fillId="6" borderId="5" applyNumberFormat="0" applyAlignment="0" applyProtection="0"/>
    <xf numFmtId="0" fontId="46" fillId="37" borderId="20" applyNumberFormat="0" applyAlignment="0" applyProtection="0"/>
    <xf numFmtId="0" fontId="46" fillId="37" borderId="20" applyNumberFormat="0" applyAlignment="0" applyProtection="0"/>
    <xf numFmtId="0" fontId="46" fillId="37" borderId="20" applyNumberFormat="0" applyAlignment="0" applyProtection="0"/>
    <xf numFmtId="0" fontId="46" fillId="37" borderId="20" applyNumberFormat="0" applyAlignment="0" applyProtection="0"/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8" fillId="43" borderId="21" applyNumberFormat="0" applyProtection="0">
      <alignment horizontal="center" vertical="center" wrapText="1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7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50" fillId="44" borderId="21" applyNumberFormat="0" applyProtection="0">
      <alignment horizontal="center" vertical="center" wrapText="1"/>
    </xf>
    <xf numFmtId="4" fontId="50" fillId="44" borderId="21" applyNumberFormat="0" applyProtection="0">
      <alignment horizontal="center" vertical="center" wrapText="1"/>
    </xf>
    <xf numFmtId="4" fontId="50" fillId="44" borderId="21" applyNumberFormat="0" applyProtection="0">
      <alignment horizontal="center" vertical="center" wrapText="1"/>
    </xf>
    <xf numFmtId="4" fontId="50" fillId="44" borderId="21" applyNumberFormat="0" applyProtection="0">
      <alignment horizontal="center" vertical="center" wrapText="1"/>
    </xf>
    <xf numFmtId="4" fontId="50" fillId="44" borderId="21" applyNumberFormat="0" applyProtection="0">
      <alignment horizontal="center" vertical="center" wrapText="1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9" fillId="42" borderId="21" applyNumberFormat="0" applyProtection="0">
      <alignment vertical="center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51" fillId="43" borderId="21" applyNumberFormat="0" applyProtection="0">
      <alignment horizontal="left" vertical="center" wrapText="1"/>
    </xf>
    <xf numFmtId="4" fontId="51" fillId="43" borderId="21" applyNumberFormat="0" applyProtection="0">
      <alignment horizontal="left" vertical="center" wrapText="1"/>
    </xf>
    <xf numFmtId="4" fontId="51" fillId="43" borderId="21" applyNumberFormat="0" applyProtection="0">
      <alignment horizontal="left" vertical="center" wrapText="1"/>
    </xf>
    <xf numFmtId="4" fontId="51" fillId="43" borderId="21" applyNumberFormat="0" applyProtection="0">
      <alignment horizontal="left" vertical="center" wrapText="1"/>
    </xf>
    <xf numFmtId="4" fontId="51" fillId="43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indent="1"/>
    </xf>
    <xf numFmtId="0" fontId="47" fillId="42" borderId="21" applyNumberFormat="0" applyProtection="0">
      <alignment horizontal="left" vertical="top" indent="1"/>
    </xf>
    <xf numFmtId="0" fontId="47" fillId="42" borderId="21" applyNumberFormat="0" applyProtection="0">
      <alignment horizontal="left" vertical="top" indent="1"/>
    </xf>
    <xf numFmtId="0" fontId="47" fillId="42" borderId="21" applyNumberFormat="0" applyProtection="0">
      <alignment horizontal="left" vertical="top" indent="1"/>
    </xf>
    <xf numFmtId="0" fontId="47" fillId="42" borderId="21" applyNumberFormat="0" applyProtection="0">
      <alignment horizontal="left" vertical="top" indent="1"/>
    </xf>
    <xf numFmtId="0" fontId="47" fillId="42" borderId="21" applyNumberFormat="0" applyProtection="0">
      <alignment horizontal="left" vertical="top" indent="1"/>
    </xf>
    <xf numFmtId="4" fontId="47" fillId="45" borderId="0" applyNumberFormat="0" applyProtection="0">
      <alignment horizontal="left" vertical="center" indent="1"/>
    </xf>
    <xf numFmtId="4" fontId="47" fillId="45" borderId="0" applyNumberFormat="0" applyProtection="0">
      <alignment horizontal="left" vertical="center" indent="1"/>
    </xf>
    <xf numFmtId="4" fontId="52" fillId="46" borderId="0" applyNumberFormat="0" applyProtection="0">
      <alignment horizontal="left" vertical="center" wrapText="1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4" fillId="48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7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4" fillId="50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49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4" fillId="52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1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4" fillId="54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3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55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4" fillId="57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43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4" fillId="59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58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4" fillId="61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0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4" fillId="63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53" fillId="62" borderId="21" applyNumberFormat="0" applyProtection="0">
      <alignment horizontal="right" vertical="center"/>
    </xf>
    <xf numFmtId="4" fontId="47" fillId="64" borderId="22" applyNumberFormat="0" applyProtection="0">
      <alignment horizontal="left" vertical="center" indent="1"/>
    </xf>
    <xf numFmtId="4" fontId="47" fillId="64" borderId="22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5" fillId="64" borderId="19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5" fillId="66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6" fillId="67" borderId="0" applyNumberFormat="0" applyProtection="0">
      <alignment horizontal="left" vertical="center" indent="1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4" fillId="68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45" borderId="21" applyNumberFormat="0" applyProtection="0">
      <alignment horizontal="right" vertical="center"/>
    </xf>
    <xf numFmtId="4" fontId="53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53" fillId="6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53" fillId="45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center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67" borderId="21" applyNumberFormat="0" applyProtection="0">
      <alignment horizontal="left" vertical="top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center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45" borderId="21" applyNumberFormat="0" applyProtection="0">
      <alignment horizontal="left" vertical="top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center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9" borderId="21" applyNumberFormat="0" applyProtection="0">
      <alignment horizontal="left" vertical="top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center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65" borderId="21" applyNumberFormat="0" applyProtection="0">
      <alignment horizontal="left" vertical="top" indent="1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0" fontId="19" fillId="46" borderId="23" applyNumberFormat="0">
      <protection locked="0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4" fillId="71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3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8" fillId="71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7" fillId="70" borderId="21" applyNumberFormat="0" applyProtection="0">
      <alignment vertical="center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6" fillId="68" borderId="24" applyNumberFormat="0" applyProtection="0">
      <alignment horizontal="left" vertical="center" indent="1"/>
    </xf>
    <xf numFmtId="4" fontId="56" fillId="68" borderId="24" applyNumberFormat="0" applyProtection="0">
      <alignment horizontal="left" vertical="center" indent="1"/>
    </xf>
    <xf numFmtId="4" fontId="56" fillId="68" borderId="24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4" fontId="53" fillId="70" borderId="21" applyNumberFormat="0" applyProtection="0">
      <alignment horizontal="left" vertical="center" indent="1"/>
    </xf>
    <xf numFmtId="0" fontId="53" fillId="70" borderId="21" applyNumberFormat="0" applyProtection="0">
      <alignment horizontal="left" vertical="top" indent="1"/>
    </xf>
    <xf numFmtId="0" fontId="53" fillId="70" borderId="21" applyNumberFormat="0" applyProtection="0">
      <alignment horizontal="left" vertical="top" indent="1"/>
    </xf>
    <xf numFmtId="0" fontId="53" fillId="70" borderId="21" applyNumberFormat="0" applyProtection="0">
      <alignment horizontal="left" vertical="top" indent="1"/>
    </xf>
    <xf numFmtId="0" fontId="53" fillId="70" borderId="21" applyNumberFormat="0" applyProtection="0">
      <alignment horizontal="left" vertical="top" indent="1"/>
    </xf>
    <xf numFmtId="0" fontId="53" fillId="70" borderId="21" applyNumberFormat="0" applyProtection="0">
      <alignment horizontal="left" vertical="top" indent="1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9" fillId="46" borderId="25" applyNumberFormat="0" applyProtection="0">
      <alignment horizontal="center" vertical="center" wrapText="1"/>
    </xf>
    <xf numFmtId="4" fontId="59" fillId="46" borderId="25" applyNumberFormat="0" applyProtection="0">
      <alignment horizontal="center" vertical="center" wrapText="1"/>
    </xf>
    <xf numFmtId="4" fontId="59" fillId="46" borderId="25" applyNumberFormat="0" applyProtection="0">
      <alignment horizontal="center" vertical="center" wrapText="1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3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8" fillId="71" borderId="21" applyNumberFormat="0" applyProtection="0">
      <alignment horizontal="center" vertical="center" wrapText="1"/>
    </xf>
    <xf numFmtId="4" fontId="58" fillId="71" borderId="21" applyNumberFormat="0" applyProtection="0">
      <alignment horizontal="center" vertical="center" wrapText="1"/>
    </xf>
    <xf numFmtId="4" fontId="58" fillId="71" borderId="21" applyNumberFormat="0" applyProtection="0">
      <alignment horizontal="center" vertical="center" wrapText="1"/>
    </xf>
    <xf numFmtId="4" fontId="58" fillId="71" borderId="21" applyNumberFormat="0" applyProtection="0">
      <alignment horizontal="center" vertical="center" wrapText="1"/>
    </xf>
    <xf numFmtId="4" fontId="58" fillId="71" borderId="21" applyNumberFormat="0" applyProtection="0">
      <alignment horizontal="center" vertical="center" wrapText="1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7" fillId="65" borderId="21" applyNumberFormat="0" applyProtection="0">
      <alignment horizontal="right" vertical="center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60" fillId="72" borderId="25" applyNumberFormat="0" applyProtection="0">
      <alignment horizontal="left" vertical="center" wrapText="1"/>
    </xf>
    <xf numFmtId="4" fontId="60" fillId="72" borderId="25" applyNumberFormat="0" applyProtection="0">
      <alignment horizontal="left" vertical="center" wrapText="1"/>
    </xf>
    <xf numFmtId="4" fontId="60" fillId="72" borderId="25" applyNumberFormat="0" applyProtection="0">
      <alignment horizontal="left" vertical="center" wrapTex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4" fontId="53" fillId="45" borderId="21" applyNumberFormat="0" applyProtection="0">
      <alignment horizontal="left" vertical="center" indent="1"/>
    </xf>
    <xf numFmtId="0" fontId="53" fillId="45" borderId="21" applyNumberFormat="0" applyProtection="0">
      <alignment horizontal="left" vertical="top" indent="1"/>
    </xf>
    <xf numFmtId="0" fontId="53" fillId="45" borderId="21" applyNumberFormat="0" applyProtection="0">
      <alignment horizontal="left" vertical="top" indent="1"/>
    </xf>
    <xf numFmtId="0" fontId="53" fillId="45" borderId="21" applyNumberFormat="0" applyProtection="0">
      <alignment horizontal="left" vertical="top" indent="1"/>
    </xf>
    <xf numFmtId="0" fontId="53" fillId="45" borderId="21" applyNumberFormat="0" applyProtection="0">
      <alignment horizontal="left" vertical="top" indent="1"/>
    </xf>
    <xf numFmtId="0" fontId="53" fillId="45" borderId="21" applyNumberFormat="0" applyProtection="0">
      <alignment horizontal="left" vertical="top" indent="1"/>
    </xf>
    <xf numFmtId="4" fontId="61" fillId="73" borderId="0" applyNumberFormat="0" applyProtection="0">
      <alignment horizontal="left" vertical="center" indent="1"/>
    </xf>
    <xf numFmtId="4" fontId="61" fillId="73" borderId="0" applyNumberFormat="0" applyProtection="0">
      <alignment horizontal="left" vertical="center" indent="1"/>
    </xf>
    <xf numFmtId="4" fontId="61" fillId="73" borderId="0" applyNumberFormat="0" applyProtection="0">
      <alignment horizontal="left" vertical="center" indent="1"/>
    </xf>
    <xf numFmtId="4" fontId="61" fillId="73" borderId="0" applyNumberFormat="0" applyProtection="0">
      <alignment horizontal="left" vertical="center" indent="1"/>
    </xf>
    <xf numFmtId="4" fontId="61" fillId="73" borderId="0" applyNumberFormat="0" applyProtection="0">
      <alignment horizontal="left" vertical="center" indent="1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3" fillId="71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4" fontId="62" fillId="65" borderId="21" applyNumberFormat="0" applyProtection="0">
      <alignment horizontal="right"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8" fillId="0" borderId="27" applyNumberFormat="0" applyFill="0" applyAlignment="0" applyProtection="0"/>
    <xf numFmtId="0" fontId="5" fillId="0" borderId="2" applyNumberFormat="0" applyFill="0" applyAlignment="0" applyProtection="0"/>
    <xf numFmtId="0" fontId="31" fillId="0" borderId="28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17" fillId="0" borderId="9" applyNumberFormat="0" applyFill="0" applyAlignment="0" applyProtection="0"/>
    <xf numFmtId="0" fontId="33" fillId="0" borderId="29" applyNumberFormat="0" applyFill="0" applyAlignment="0" applyProtection="0"/>
    <xf numFmtId="0" fontId="17" fillId="0" borderId="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</cellStyleXfs>
  <cellXfs count="53">
    <xf numFmtId="0" fontId="0" fillId="0" borderId="0" xfId="0"/>
    <xf numFmtId="0" fontId="19" fillId="34" borderId="0" xfId="2" applyFill="1" applyAlignment="1" applyProtection="1">
      <alignment vertical="top"/>
      <protection locked="0"/>
    </xf>
    <xf numFmtId="0" fontId="19" fillId="0" borderId="0" xfId="2" applyAlignment="1" applyProtection="1">
      <alignment vertical="top"/>
      <protection locked="0"/>
    </xf>
    <xf numFmtId="0" fontId="20" fillId="33" borderId="13" xfId="2" applyFont="1" applyFill="1" applyBorder="1" applyAlignment="1" applyProtection="1">
      <alignment horizontal="center" vertical="center" wrapText="1"/>
      <protection locked="0"/>
    </xf>
    <xf numFmtId="0" fontId="20" fillId="33" borderId="14" xfId="2" applyFont="1" applyFill="1" applyBorder="1" applyAlignment="1" applyProtection="1">
      <alignment horizontal="center" vertical="center" wrapText="1"/>
      <protection locked="0"/>
    </xf>
    <xf numFmtId="0" fontId="20" fillId="0" borderId="14" xfId="2" applyFont="1" applyBorder="1" applyAlignment="1" applyProtection="1">
      <alignment horizontal="left" vertical="top" wrapText="1"/>
      <protection locked="0"/>
    </xf>
    <xf numFmtId="0" fontId="20" fillId="0" borderId="14" xfId="2" applyFont="1" applyBorder="1" applyAlignment="1" applyProtection="1">
      <alignment horizontal="left" vertical="center" wrapText="1" indent="4"/>
      <protection locked="0"/>
    </xf>
    <xf numFmtId="0" fontId="20" fillId="0" borderId="15" xfId="2" applyFont="1" applyBorder="1" applyAlignment="1" applyProtection="1">
      <alignment horizontal="left" vertical="top" wrapText="1"/>
      <protection locked="0"/>
    </xf>
    <xf numFmtId="0" fontId="20" fillId="0" borderId="15" xfId="2" applyFont="1" applyBorder="1" applyAlignment="1" applyProtection="1">
      <alignment horizontal="left" vertical="center" wrapText="1" indent="4"/>
      <protection locked="0"/>
    </xf>
    <xf numFmtId="0" fontId="20" fillId="34" borderId="0" xfId="2" applyFont="1" applyFill="1" applyAlignment="1" applyProtection="1">
      <alignment vertical="top"/>
      <protection locked="0"/>
    </xf>
    <xf numFmtId="0" fontId="20" fillId="0" borderId="0" xfId="2" applyFont="1" applyAlignment="1" applyProtection="1">
      <alignment vertical="top"/>
      <protection locked="0"/>
    </xf>
    <xf numFmtId="0" fontId="20" fillId="0" borderId="14" xfId="2" applyFont="1" applyBorder="1" applyAlignment="1" applyProtection="1">
      <alignment vertical="top" wrapText="1"/>
      <protection locked="0"/>
    </xf>
    <xf numFmtId="3" fontId="20" fillId="0" borderId="14" xfId="3" applyNumberFormat="1" applyFont="1" applyFill="1" applyBorder="1" applyAlignment="1" applyProtection="1">
      <alignment vertical="top" wrapText="1"/>
      <protection locked="0"/>
    </xf>
    <xf numFmtId="164" fontId="20" fillId="0" borderId="14" xfId="4" applyFont="1" applyFill="1" applyBorder="1" applyAlignment="1" applyProtection="1">
      <alignment vertical="top" wrapText="1"/>
      <protection locked="0"/>
    </xf>
    <xf numFmtId="164" fontId="19" fillId="0" borderId="14" xfId="4" applyFont="1" applyFill="1" applyBorder="1" applyAlignment="1" applyProtection="1">
      <alignment vertical="top"/>
      <protection locked="0"/>
    </xf>
    <xf numFmtId="0" fontId="19" fillId="0" borderId="14" xfId="2" applyBorder="1" applyAlignment="1" applyProtection="1">
      <alignment horizontal="left" vertical="top" wrapText="1"/>
      <protection locked="0"/>
    </xf>
    <xf numFmtId="165" fontId="19" fillId="0" borderId="14" xfId="4" applyNumberFormat="1" applyFont="1" applyFill="1" applyBorder="1" applyAlignment="1" applyProtection="1">
      <alignment vertical="top" wrapText="1"/>
      <protection locked="0"/>
    </xf>
    <xf numFmtId="164" fontId="19" fillId="0" borderId="14" xfId="2" applyNumberFormat="1" applyBorder="1" applyAlignment="1" applyProtection="1">
      <alignment horizontal="left" vertical="top" wrapText="1"/>
      <protection locked="0"/>
    </xf>
    <xf numFmtId="165" fontId="19" fillId="34" borderId="0" xfId="2" applyNumberFormat="1" applyFill="1" applyAlignment="1" applyProtection="1">
      <alignment vertical="top"/>
      <protection locked="0"/>
    </xf>
    <xf numFmtId="165" fontId="19" fillId="0" borderId="14" xfId="4" applyNumberFormat="1" applyFont="1" applyFill="1" applyBorder="1" applyAlignment="1" applyProtection="1">
      <alignment vertical="top"/>
      <protection locked="0"/>
    </xf>
    <xf numFmtId="0" fontId="22" fillId="0" borderId="14" xfId="2" applyFont="1" applyBorder="1" applyAlignment="1" applyProtection="1">
      <alignment horizontal="left" vertical="top" wrapText="1"/>
      <protection locked="0"/>
    </xf>
    <xf numFmtId="165" fontId="20" fillId="0" borderId="14" xfId="4" applyNumberFormat="1" applyFont="1" applyFill="1" applyBorder="1" applyAlignment="1" applyProtection="1">
      <alignment vertical="top" wrapText="1"/>
      <protection locked="0"/>
    </xf>
    <xf numFmtId="164" fontId="22" fillId="0" borderId="14" xfId="2" applyNumberFormat="1" applyFont="1" applyBorder="1" applyAlignment="1" applyProtection="1">
      <alignment horizontal="left" vertical="top" wrapText="1"/>
      <protection locked="0"/>
    </xf>
    <xf numFmtId="165" fontId="20" fillId="0" borderId="14" xfId="4" applyNumberFormat="1" applyFont="1" applyFill="1" applyBorder="1" applyAlignment="1" applyProtection="1">
      <alignment vertical="top"/>
      <protection locked="0"/>
    </xf>
    <xf numFmtId="164" fontId="20" fillId="0" borderId="14" xfId="2" applyNumberFormat="1" applyFont="1" applyBorder="1" applyAlignment="1" applyProtection="1">
      <alignment horizontal="left" vertical="top" wrapText="1"/>
      <protection locked="0"/>
    </xf>
    <xf numFmtId="164" fontId="19" fillId="0" borderId="14" xfId="2" applyNumberFormat="1" applyBorder="1" applyAlignment="1" applyProtection="1">
      <alignment horizontal="left" vertical="top"/>
      <protection locked="0"/>
    </xf>
    <xf numFmtId="166" fontId="19" fillId="34" borderId="0" xfId="2" applyNumberFormat="1" applyFill="1" applyAlignment="1" applyProtection="1">
      <alignment vertical="top"/>
      <protection locked="0"/>
    </xf>
    <xf numFmtId="165" fontId="19" fillId="0" borderId="14" xfId="4" applyNumberFormat="1" applyFont="1" applyBorder="1"/>
    <xf numFmtId="0" fontId="19" fillId="0" borderId="14" xfId="2" applyBorder="1" applyAlignment="1" applyProtection="1">
      <alignment vertical="top" wrapText="1"/>
      <protection locked="0"/>
    </xf>
    <xf numFmtId="164" fontId="19" fillId="0" borderId="14" xfId="4" applyFont="1" applyBorder="1" applyAlignment="1" applyProtection="1">
      <alignment vertical="top" wrapText="1"/>
      <protection locked="0"/>
    </xf>
    <xf numFmtId="164" fontId="19" fillId="0" borderId="14" xfId="4" applyFont="1" applyBorder="1" applyAlignment="1" applyProtection="1">
      <alignment vertical="top"/>
      <protection locked="0"/>
    </xf>
    <xf numFmtId="0" fontId="19" fillId="0" borderId="14" xfId="2" applyBorder="1" applyAlignment="1" applyProtection="1">
      <alignment vertical="top"/>
      <protection locked="0"/>
    </xf>
    <xf numFmtId="164" fontId="19" fillId="0" borderId="14" xfId="4" applyFont="1" applyFill="1" applyBorder="1" applyAlignment="1" applyProtection="1">
      <alignment vertical="top" wrapText="1"/>
      <protection locked="0"/>
    </xf>
    <xf numFmtId="43" fontId="19" fillId="34" borderId="0" xfId="1" applyFont="1" applyFill="1" applyAlignment="1" applyProtection="1">
      <alignment vertical="top"/>
      <protection locked="0"/>
    </xf>
    <xf numFmtId="165" fontId="23" fillId="0" borderId="14" xfId="4" applyNumberFormat="1" applyFont="1" applyFill="1" applyBorder="1" applyAlignment="1" applyProtection="1">
      <alignment vertical="top"/>
      <protection locked="0"/>
    </xf>
    <xf numFmtId="164" fontId="19" fillId="0" borderId="14" xfId="2" applyNumberFormat="1" applyBorder="1" applyAlignment="1" applyProtection="1">
      <alignment vertical="top" wrapText="1"/>
      <protection locked="0"/>
    </xf>
    <xf numFmtId="164" fontId="19" fillId="0" borderId="14" xfId="2" applyNumberFormat="1" applyBorder="1" applyAlignment="1" applyProtection="1">
      <alignment vertical="top"/>
      <protection locked="0"/>
    </xf>
    <xf numFmtId="0" fontId="19" fillId="0" borderId="0" xfId="0" applyFont="1"/>
    <xf numFmtId="0" fontId="19" fillId="0" borderId="0" xfId="2" applyAlignment="1" applyProtection="1">
      <alignment vertical="top" wrapText="1"/>
      <protection locked="0"/>
    </xf>
    <xf numFmtId="4" fontId="19" fillId="0" borderId="0" xfId="2" applyNumberFormat="1" applyAlignment="1" applyProtection="1">
      <alignment vertical="top"/>
      <protection locked="0"/>
    </xf>
    <xf numFmtId="4" fontId="24" fillId="0" borderId="0" xfId="2" applyNumberFormat="1" applyFont="1" applyAlignment="1" applyProtection="1">
      <alignment vertical="top"/>
      <protection locked="0"/>
    </xf>
    <xf numFmtId="0" fontId="19" fillId="34" borderId="0" xfId="0" applyFont="1" applyFill="1" applyAlignment="1" applyProtection="1">
      <alignment horizontal="center"/>
      <protection locked="0"/>
    </xf>
    <xf numFmtId="0" fontId="19" fillId="34" borderId="0" xfId="0" applyFont="1" applyFill="1" applyProtection="1">
      <protection locked="0"/>
    </xf>
    <xf numFmtId="3" fontId="19" fillId="34" borderId="0" xfId="0" applyNumberFormat="1" applyFont="1" applyFill="1" applyProtection="1">
      <protection locked="0"/>
    </xf>
    <xf numFmtId="3" fontId="19" fillId="34" borderId="0" xfId="0" applyNumberFormat="1" applyFont="1" applyFill="1" applyAlignment="1" applyProtection="1">
      <alignment vertical="top" wrapText="1"/>
      <protection locked="0"/>
    </xf>
    <xf numFmtId="0" fontId="19" fillId="34" borderId="0" xfId="0" applyFont="1" applyFill="1" applyAlignment="1" applyProtection="1">
      <alignment vertical="top" wrapText="1"/>
      <protection locked="0"/>
    </xf>
    <xf numFmtId="43" fontId="19" fillId="35" borderId="0" xfId="1" applyFont="1" applyFill="1" applyAlignment="1" applyProtection="1">
      <alignment vertical="top"/>
      <protection locked="0"/>
    </xf>
    <xf numFmtId="0" fontId="20" fillId="33" borderId="10" xfId="2" applyFont="1" applyFill="1" applyBorder="1" applyAlignment="1" applyProtection="1">
      <alignment horizontal="center" vertical="center" wrapText="1"/>
      <protection locked="0"/>
    </xf>
    <xf numFmtId="0" fontId="20" fillId="33" borderId="11" xfId="2" applyFont="1" applyFill="1" applyBorder="1" applyAlignment="1" applyProtection="1">
      <alignment horizontal="center" vertical="center" wrapText="1"/>
      <protection locked="0"/>
    </xf>
    <xf numFmtId="0" fontId="20" fillId="33" borderId="12" xfId="2" applyFont="1" applyFill="1" applyBorder="1" applyAlignment="1" applyProtection="1">
      <alignment horizontal="center" vertical="center" wrapText="1"/>
      <protection locked="0"/>
    </xf>
    <xf numFmtId="0" fontId="19" fillId="34" borderId="0" xfId="0" applyFont="1" applyFill="1" applyAlignment="1" applyProtection="1">
      <alignment horizontal="left" vertical="center"/>
      <protection locked="0"/>
    </xf>
    <xf numFmtId="0" fontId="19" fillId="0" borderId="0" xfId="2" applyFill="1" applyAlignment="1" applyProtection="1">
      <alignment vertical="top"/>
      <protection locked="0"/>
    </xf>
    <xf numFmtId="0" fontId="20" fillId="0" borderId="0" xfId="2" applyFont="1" applyFill="1" applyAlignment="1" applyProtection="1">
      <alignment vertical="top"/>
      <protection locked="0"/>
    </xf>
  </cellXfs>
  <cellStyles count="6322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" xfId="1" builtinId="3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4"/>
    <cellStyle name="Millares 17 3 2" xfId="1093"/>
    <cellStyle name="Millares 17 3 2 2" xfId="1094"/>
    <cellStyle name="Millares 17 4" xfId="1095"/>
    <cellStyle name="Millares 17 4 2" xfId="1096"/>
    <cellStyle name="Millares 17 4 2 2" xfId="1097"/>
    <cellStyle name="Millares 17 4 3" xfId="1098"/>
    <cellStyle name="Millares 17 5" xfId="1099"/>
    <cellStyle name="Millares 17 5 2" xfId="1100"/>
    <cellStyle name="Millares 17 6" xfId="1101"/>
    <cellStyle name="Millares 18" xfId="1102"/>
    <cellStyle name="Millares 18 2" xfId="1103"/>
    <cellStyle name="Millares 18 2 2" xfId="1104"/>
    <cellStyle name="Millares 18 2 2 2" xfId="1105"/>
    <cellStyle name="Millares 18 2 3" xfId="1106"/>
    <cellStyle name="Millares 18 3" xfId="1107"/>
    <cellStyle name="Millares 18 3 2" xfId="1108"/>
    <cellStyle name="Millares 18 4" xfId="1109"/>
    <cellStyle name="Millares 19" xfId="1110"/>
    <cellStyle name="Millares 19 2" xfId="1111"/>
    <cellStyle name="Millares 19 2 2" xfId="1112"/>
    <cellStyle name="Millares 2" xfId="3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2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37</xdr:row>
      <xdr:rowOff>28575</xdr:rowOff>
    </xdr:from>
    <xdr:to>
      <xdr:col>7</xdr:col>
      <xdr:colOff>28575</xdr:colOff>
      <xdr:row>37</xdr:row>
      <xdr:rowOff>85725</xdr:rowOff>
    </xdr:to>
    <xdr:cxnSp macro="">
      <xdr:nvCxnSpPr>
        <xdr:cNvPr id="2" name="Conector recto de flecha 2">
          <a:extLst>
            <a:ext uri="{FF2B5EF4-FFF2-40B4-BE49-F238E27FC236}">
              <a16:creationId xmlns="" xmlns:a16="http://schemas.microsoft.com/office/drawing/2014/main" id="{1CEBBB70-9E09-037C-7D9E-FC30DF1F81BC}"/>
            </a:ext>
          </a:extLst>
        </xdr:cNvPr>
        <xdr:cNvCxnSpPr/>
      </xdr:nvCxnSpPr>
      <xdr:spPr>
        <a:xfrm>
          <a:off x="11839575" y="7629525"/>
          <a:ext cx="1114425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66">
          <cell r="B66">
            <v>10430442.540000007</v>
          </cell>
          <cell r="C66">
            <v>413566.30000001192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59"/>
  <sheetViews>
    <sheetView tabSelected="1" topLeftCell="A7" zoomScaleNormal="100" workbookViewId="0">
      <selection activeCell="O16" sqref="O16"/>
    </sheetView>
  </sheetViews>
  <sheetFormatPr baseColWidth="10" defaultColWidth="12" defaultRowHeight="12.75"/>
  <cols>
    <col min="1" max="1" width="56.83203125" style="38" customWidth="1"/>
    <col min="2" max="2" width="20.1640625" style="38" bestFit="1" customWidth="1"/>
    <col min="3" max="3" width="20" style="39" customWidth="1"/>
    <col min="4" max="4" width="69" style="39" customWidth="1"/>
    <col min="5" max="5" width="19.33203125" style="39" customWidth="1"/>
    <col min="6" max="6" width="20.1640625" style="39" customWidth="1"/>
    <col min="7" max="7" width="20.83203125" style="2" hidden="1" customWidth="1"/>
    <col min="8" max="8" width="18.1640625" style="2" hidden="1" customWidth="1"/>
    <col min="9" max="11" width="0" style="2" hidden="1" customWidth="1"/>
    <col min="12" max="18" width="12" style="51"/>
    <col min="19" max="16384" width="12" style="2"/>
  </cols>
  <sheetData>
    <row r="1" spans="1:18" ht="67.5" customHeight="1">
      <c r="A1" s="47" t="s">
        <v>0</v>
      </c>
      <c r="B1" s="48"/>
      <c r="C1" s="48"/>
      <c r="D1" s="48"/>
      <c r="E1" s="48"/>
      <c r="F1" s="49"/>
      <c r="G1" s="1"/>
      <c r="H1" s="1"/>
      <c r="I1" s="1"/>
      <c r="J1" s="1"/>
      <c r="K1" s="1"/>
    </row>
    <row r="2" spans="1:18" ht="18" customHeight="1">
      <c r="A2" s="3" t="s">
        <v>1</v>
      </c>
      <c r="B2" s="3">
        <v>2025</v>
      </c>
      <c r="C2" s="4">
        <v>2024</v>
      </c>
      <c r="D2" s="3" t="s">
        <v>1</v>
      </c>
      <c r="E2" s="3">
        <v>2025</v>
      </c>
      <c r="F2" s="4">
        <v>2024</v>
      </c>
      <c r="G2" s="1"/>
      <c r="H2" s="1"/>
      <c r="I2" s="1"/>
      <c r="J2" s="1"/>
      <c r="K2" s="1"/>
    </row>
    <row r="3" spans="1:18" s="10" customFormat="1">
      <c r="A3" s="5" t="s">
        <v>2</v>
      </c>
      <c r="B3" s="6"/>
      <c r="C3" s="6"/>
      <c r="D3" s="7" t="s">
        <v>3</v>
      </c>
      <c r="E3" s="8"/>
      <c r="F3" s="8"/>
      <c r="G3" s="9"/>
      <c r="H3" s="9"/>
      <c r="I3" s="9"/>
      <c r="J3" s="9"/>
      <c r="K3" s="9"/>
      <c r="L3" s="52"/>
      <c r="M3" s="52"/>
      <c r="N3" s="52"/>
      <c r="O3" s="52"/>
      <c r="P3" s="52"/>
      <c r="Q3" s="52"/>
      <c r="R3" s="52"/>
    </row>
    <row r="4" spans="1:18" s="10" customFormat="1">
      <c r="A4" s="11" t="s">
        <v>4</v>
      </c>
      <c r="B4" s="12"/>
      <c r="C4" s="12"/>
      <c r="D4" s="5" t="s">
        <v>5</v>
      </c>
      <c r="E4" s="13"/>
      <c r="F4" s="14"/>
      <c r="G4" s="9"/>
      <c r="H4" s="9"/>
      <c r="I4" s="9"/>
      <c r="J4" s="9"/>
      <c r="K4" s="9"/>
      <c r="L4" s="52"/>
      <c r="M4" s="52"/>
      <c r="N4" s="52"/>
      <c r="O4" s="52"/>
      <c r="P4" s="52"/>
      <c r="Q4" s="52"/>
      <c r="R4" s="52"/>
    </row>
    <row r="5" spans="1:18">
      <c r="A5" s="15" t="s">
        <v>6</v>
      </c>
      <c r="B5" s="16">
        <v>20520157.93</v>
      </c>
      <c r="C5" s="16">
        <v>8278984.5599999996</v>
      </c>
      <c r="D5" s="17" t="s">
        <v>7</v>
      </c>
      <c r="E5" s="16">
        <v>223859.88</v>
      </c>
      <c r="F5" s="16">
        <v>292093.44</v>
      </c>
      <c r="G5" s="18">
        <f>+F5-E5</f>
        <v>68233.56</v>
      </c>
      <c r="H5" s="1"/>
      <c r="I5" s="1"/>
      <c r="J5" s="1"/>
      <c r="K5" s="1"/>
    </row>
    <row r="6" spans="1:18">
      <c r="A6" s="15" t="s">
        <v>8</v>
      </c>
      <c r="B6" s="16">
        <v>0</v>
      </c>
      <c r="C6" s="16">
        <v>0</v>
      </c>
      <c r="D6" s="17" t="s">
        <v>9</v>
      </c>
      <c r="E6" s="16">
        <v>0</v>
      </c>
      <c r="F6" s="19">
        <v>0</v>
      </c>
      <c r="G6" s="1"/>
      <c r="H6" s="1"/>
      <c r="I6" s="1"/>
      <c r="J6" s="1"/>
      <c r="K6" s="1"/>
    </row>
    <row r="7" spans="1:18">
      <c r="A7" s="15" t="s">
        <v>10</v>
      </c>
      <c r="B7" s="16">
        <v>0</v>
      </c>
      <c r="C7" s="16">
        <v>0</v>
      </c>
      <c r="D7" s="17" t="s">
        <v>11</v>
      </c>
      <c r="E7" s="16">
        <v>0</v>
      </c>
      <c r="F7" s="19">
        <v>0</v>
      </c>
      <c r="G7" s="1"/>
      <c r="H7" s="1"/>
      <c r="I7" s="1"/>
      <c r="J7" s="1"/>
      <c r="K7" s="1"/>
    </row>
    <row r="8" spans="1:18">
      <c r="A8" s="15" t="s">
        <v>12</v>
      </c>
      <c r="B8" s="16">
        <v>0</v>
      </c>
      <c r="C8" s="16">
        <v>0</v>
      </c>
      <c r="D8" s="17" t="s">
        <v>13</v>
      </c>
      <c r="E8" s="16">
        <v>0</v>
      </c>
      <c r="F8" s="19">
        <v>0</v>
      </c>
      <c r="G8" s="1"/>
      <c r="H8" s="1"/>
      <c r="I8" s="1"/>
      <c r="J8" s="1"/>
      <c r="K8" s="1"/>
    </row>
    <row r="9" spans="1:18">
      <c r="A9" s="15" t="s">
        <v>14</v>
      </c>
      <c r="B9" s="16">
        <v>0</v>
      </c>
      <c r="C9" s="16">
        <v>0</v>
      </c>
      <c r="D9" s="17" t="s">
        <v>15</v>
      </c>
      <c r="E9" s="16">
        <v>0</v>
      </c>
      <c r="F9" s="16">
        <v>0</v>
      </c>
      <c r="G9" s="1"/>
      <c r="H9" s="1"/>
      <c r="I9" s="1"/>
      <c r="J9" s="1"/>
      <c r="K9" s="1"/>
    </row>
    <row r="10" spans="1:18" ht="25.5">
      <c r="A10" s="15" t="s">
        <v>16</v>
      </c>
      <c r="B10" s="16">
        <v>0</v>
      </c>
      <c r="C10" s="16">
        <v>0</v>
      </c>
      <c r="D10" s="17" t="s">
        <v>17</v>
      </c>
      <c r="E10" s="16">
        <v>0</v>
      </c>
      <c r="F10" s="19">
        <v>0</v>
      </c>
      <c r="G10" s="1"/>
      <c r="H10" s="1"/>
      <c r="I10" s="1"/>
      <c r="J10" s="1"/>
      <c r="K10" s="1"/>
    </row>
    <row r="11" spans="1:18">
      <c r="A11" s="15" t="s">
        <v>18</v>
      </c>
      <c r="B11" s="16">
        <v>0</v>
      </c>
      <c r="C11" s="16">
        <v>0</v>
      </c>
      <c r="D11" s="17" t="s">
        <v>19</v>
      </c>
      <c r="E11" s="16">
        <v>0</v>
      </c>
      <c r="F11" s="19">
        <v>0</v>
      </c>
      <c r="G11" s="1"/>
      <c r="H11" s="1"/>
      <c r="I11" s="1"/>
      <c r="J11" s="1"/>
      <c r="K11" s="1"/>
    </row>
    <row r="12" spans="1:18">
      <c r="A12" s="15"/>
      <c r="B12" s="16"/>
      <c r="C12" s="16"/>
      <c r="D12" s="17" t="s">
        <v>20</v>
      </c>
      <c r="E12" s="16">
        <v>0</v>
      </c>
      <c r="F12" s="19">
        <v>0</v>
      </c>
      <c r="G12" s="1"/>
      <c r="H12" s="1"/>
      <c r="I12" s="1"/>
      <c r="J12" s="1"/>
      <c r="K12" s="1"/>
    </row>
    <row r="13" spans="1:18">
      <c r="A13" s="20" t="s">
        <v>21</v>
      </c>
      <c r="B13" s="21">
        <f>SUM(B5:B12)</f>
        <v>20520157.93</v>
      </c>
      <c r="C13" s="21">
        <f>SUM(C5:C12)</f>
        <v>8278984.5599999996</v>
      </c>
      <c r="D13" s="17"/>
      <c r="E13" s="21"/>
      <c r="F13" s="19"/>
      <c r="G13" s="1"/>
      <c r="H13" s="1"/>
      <c r="I13" s="1"/>
      <c r="J13" s="1"/>
      <c r="K13" s="1"/>
    </row>
    <row r="14" spans="1:18">
      <c r="A14" s="5"/>
      <c r="B14" s="21"/>
      <c r="C14" s="21"/>
      <c r="D14" s="22" t="s">
        <v>22</v>
      </c>
      <c r="E14" s="21">
        <f>SUM(E5:E13)</f>
        <v>223859.88</v>
      </c>
      <c r="F14" s="23">
        <f>SUM(F5:F13)</f>
        <v>292093.44</v>
      </c>
      <c r="G14" s="1"/>
      <c r="H14" s="1"/>
      <c r="I14" s="1"/>
      <c r="J14" s="1"/>
      <c r="K14" s="1"/>
    </row>
    <row r="15" spans="1:18">
      <c r="A15" s="5" t="s">
        <v>23</v>
      </c>
      <c r="B15" s="21">
        <f>SUM(B16:B24)</f>
        <v>840841.23999999464</v>
      </c>
      <c r="C15" s="21">
        <f>SUM(C16:C25)</f>
        <v>1066437.5799999982</v>
      </c>
      <c r="D15" s="24"/>
      <c r="E15" s="21"/>
      <c r="F15" s="23"/>
      <c r="G15" s="1"/>
      <c r="H15" s="1"/>
      <c r="I15" s="1"/>
      <c r="J15" s="1"/>
      <c r="K15" s="1"/>
    </row>
    <row r="16" spans="1:18">
      <c r="A16" s="15" t="s">
        <v>24</v>
      </c>
      <c r="B16" s="16">
        <v>0</v>
      </c>
      <c r="C16" s="16">
        <v>0</v>
      </c>
      <c r="D16" s="24" t="s">
        <v>25</v>
      </c>
      <c r="E16" s="21"/>
      <c r="F16" s="19"/>
      <c r="G16" s="1"/>
      <c r="H16" s="1"/>
      <c r="I16" s="1"/>
      <c r="J16" s="1"/>
      <c r="K16" s="1"/>
    </row>
    <row r="17" spans="1:18" ht="25.5">
      <c r="A17" s="15" t="s">
        <v>26</v>
      </c>
      <c r="B17" s="16">
        <v>0</v>
      </c>
      <c r="C17" s="16">
        <v>0</v>
      </c>
      <c r="D17" s="17" t="s">
        <v>27</v>
      </c>
      <c r="E17" s="16">
        <v>0</v>
      </c>
      <c r="F17" s="19">
        <v>0</v>
      </c>
      <c r="G17" s="1"/>
      <c r="H17" s="1"/>
      <c r="I17" s="1"/>
      <c r="J17" s="1"/>
      <c r="K17" s="1"/>
    </row>
    <row r="18" spans="1:18" ht="25.5">
      <c r="A18" s="15" t="s">
        <v>28</v>
      </c>
      <c r="B18" s="16">
        <v>0</v>
      </c>
      <c r="C18" s="16">
        <v>0</v>
      </c>
      <c r="D18" s="17" t="s">
        <v>29</v>
      </c>
      <c r="E18" s="16">
        <v>0</v>
      </c>
      <c r="F18" s="19">
        <v>0</v>
      </c>
      <c r="G18" s="1"/>
      <c r="H18" s="1"/>
      <c r="I18" s="1"/>
      <c r="J18" s="1"/>
      <c r="K18" s="1"/>
    </row>
    <row r="19" spans="1:18">
      <c r="A19" s="15" t="s">
        <v>30</v>
      </c>
      <c r="B19" s="16">
        <v>26074272.109999999</v>
      </c>
      <c r="C19" s="16">
        <v>26074272.109999999</v>
      </c>
      <c r="D19" s="17" t="s">
        <v>31</v>
      </c>
      <c r="E19" s="16">
        <v>0</v>
      </c>
      <c r="F19" s="19">
        <v>0</v>
      </c>
      <c r="G19" s="1"/>
      <c r="H19" s="1"/>
      <c r="I19" s="1"/>
      <c r="J19" s="1"/>
      <c r="K19" s="1"/>
    </row>
    <row r="20" spans="1:18">
      <c r="A20" s="15" t="s">
        <v>32</v>
      </c>
      <c r="B20" s="16">
        <v>0</v>
      </c>
      <c r="C20" s="16">
        <v>0</v>
      </c>
      <c r="D20" s="17" t="s">
        <v>33</v>
      </c>
      <c r="E20" s="16">
        <v>0</v>
      </c>
      <c r="F20" s="19">
        <v>0</v>
      </c>
      <c r="G20" s="1"/>
      <c r="H20" s="1"/>
      <c r="I20" s="1"/>
      <c r="J20" s="1"/>
      <c r="K20" s="1"/>
    </row>
    <row r="21" spans="1:18" ht="27.75" customHeight="1">
      <c r="A21" s="15" t="s">
        <v>34</v>
      </c>
      <c r="B21" s="16">
        <f>-25007834.53-39029.05-39029.05-39029.05-39029.05-39029.05-30451.09</f>
        <v>-25233430.870000005</v>
      </c>
      <c r="C21" s="16">
        <v>-25007834.530000001</v>
      </c>
      <c r="D21" s="25" t="s">
        <v>35</v>
      </c>
      <c r="E21" s="16">
        <v>0</v>
      </c>
      <c r="F21" s="19">
        <v>0</v>
      </c>
      <c r="G21" s="26"/>
      <c r="H21" s="1"/>
      <c r="I21" s="1"/>
      <c r="J21" s="1"/>
      <c r="K21" s="1"/>
    </row>
    <row r="22" spans="1:18">
      <c r="A22" s="15" t="s">
        <v>36</v>
      </c>
      <c r="B22" s="16">
        <v>0</v>
      </c>
      <c r="C22" s="16">
        <v>0</v>
      </c>
      <c r="D22" s="17" t="s">
        <v>37</v>
      </c>
      <c r="E22" s="16">
        <v>0</v>
      </c>
      <c r="F22" s="19">
        <v>0</v>
      </c>
      <c r="G22" s="1"/>
      <c r="H22" s="1"/>
      <c r="I22" s="1"/>
      <c r="J22" s="1"/>
      <c r="K22" s="1"/>
    </row>
    <row r="23" spans="1:18" ht="26.25" customHeight="1">
      <c r="A23" s="15" t="s">
        <v>38</v>
      </c>
      <c r="B23" s="16">
        <v>0</v>
      </c>
      <c r="C23" s="16">
        <v>0</v>
      </c>
      <c r="D23" s="17"/>
      <c r="E23" s="16"/>
      <c r="F23" s="19"/>
      <c r="G23" s="1"/>
      <c r="H23" s="1"/>
      <c r="I23" s="1"/>
      <c r="J23" s="1"/>
      <c r="K23" s="1"/>
    </row>
    <row r="24" spans="1:18">
      <c r="A24" s="15" t="s">
        <v>39</v>
      </c>
      <c r="B24" s="16">
        <v>0</v>
      </c>
      <c r="C24" s="16">
        <v>0</v>
      </c>
      <c r="D24" s="22" t="s">
        <v>40</v>
      </c>
      <c r="E24" s="21">
        <v>0</v>
      </c>
      <c r="F24" s="23">
        <v>0</v>
      </c>
      <c r="G24" s="1"/>
      <c r="H24" s="1"/>
      <c r="I24" s="1"/>
      <c r="J24" s="1"/>
      <c r="K24" s="1"/>
    </row>
    <row r="25" spans="1:18">
      <c r="A25" s="15"/>
      <c r="B25" s="16"/>
      <c r="C25" s="16"/>
      <c r="D25" s="17"/>
      <c r="E25" s="21"/>
      <c r="F25" s="23"/>
      <c r="G25" s="1"/>
      <c r="H25" s="1"/>
      <c r="I25" s="1"/>
      <c r="J25" s="1"/>
      <c r="K25" s="1"/>
    </row>
    <row r="26" spans="1:18" s="10" customFormat="1">
      <c r="A26" s="20" t="s">
        <v>41</v>
      </c>
      <c r="B26" s="21">
        <f>SUM(B15)</f>
        <v>840841.23999999464</v>
      </c>
      <c r="C26" s="21">
        <f>+C15</f>
        <v>1066437.5799999982</v>
      </c>
      <c r="D26" s="24" t="s">
        <v>42</v>
      </c>
      <c r="E26" s="21">
        <f>+E14</f>
        <v>223859.88</v>
      </c>
      <c r="F26" s="23">
        <f>+F14</f>
        <v>292093.44</v>
      </c>
      <c r="G26" s="9"/>
      <c r="H26" s="9"/>
      <c r="I26" s="9"/>
      <c r="J26" s="9"/>
      <c r="K26" s="9"/>
      <c r="L26" s="52"/>
      <c r="M26" s="52"/>
      <c r="N26" s="52"/>
      <c r="O26" s="52"/>
      <c r="P26" s="52"/>
      <c r="Q26" s="52"/>
      <c r="R26" s="52"/>
    </row>
    <row r="27" spans="1:18">
      <c r="A27" s="5"/>
      <c r="B27" s="27"/>
      <c r="C27" s="27"/>
      <c r="D27" s="24"/>
      <c r="E27" s="21"/>
      <c r="F27" s="23"/>
      <c r="G27" s="1"/>
      <c r="H27" s="1"/>
      <c r="I27" s="1"/>
      <c r="J27" s="1"/>
      <c r="K27" s="1"/>
    </row>
    <row r="28" spans="1:18">
      <c r="A28" s="5" t="s">
        <v>43</v>
      </c>
      <c r="B28" s="21">
        <f>+B13+B26</f>
        <v>21360999.169999994</v>
      </c>
      <c r="C28" s="21">
        <f>+C13+C26</f>
        <v>9345422.1399999969</v>
      </c>
      <c r="D28" s="24" t="s">
        <v>44</v>
      </c>
      <c r="E28" s="21"/>
      <c r="F28" s="21"/>
      <c r="G28" s="1"/>
      <c r="H28" s="1"/>
      <c r="I28" s="1"/>
      <c r="J28" s="1"/>
      <c r="K28" s="1"/>
    </row>
    <row r="29" spans="1:18">
      <c r="A29" s="28"/>
      <c r="B29" s="29"/>
      <c r="C29" s="30"/>
      <c r="D29" s="24"/>
      <c r="E29" s="21"/>
      <c r="F29" s="21"/>
      <c r="G29" s="1"/>
      <c r="H29" s="1"/>
      <c r="I29" s="1"/>
      <c r="J29" s="1"/>
      <c r="K29" s="1"/>
    </row>
    <row r="30" spans="1:18">
      <c r="A30" s="31"/>
      <c r="B30" s="32"/>
      <c r="C30" s="32"/>
      <c r="D30" s="22" t="s">
        <v>45</v>
      </c>
      <c r="E30" s="21">
        <v>0</v>
      </c>
      <c r="F30" s="23">
        <v>0</v>
      </c>
      <c r="G30" s="1"/>
      <c r="H30" s="1"/>
      <c r="I30" s="1"/>
      <c r="J30" s="1"/>
      <c r="K30" s="1"/>
    </row>
    <row r="31" spans="1:18">
      <c r="A31" s="31"/>
      <c r="B31" s="32"/>
      <c r="C31" s="32"/>
      <c r="D31" s="17" t="s">
        <v>46</v>
      </c>
      <c r="E31" s="16">
        <v>0</v>
      </c>
      <c r="F31" s="19">
        <v>0</v>
      </c>
      <c r="G31" s="1"/>
      <c r="H31" s="1"/>
      <c r="I31" s="1"/>
      <c r="J31" s="1"/>
      <c r="K31" s="1"/>
    </row>
    <row r="32" spans="1:18">
      <c r="A32" s="31"/>
      <c r="B32" s="32"/>
      <c r="C32" s="32"/>
      <c r="D32" s="17" t="s">
        <v>47</v>
      </c>
      <c r="E32" s="16">
        <v>0</v>
      </c>
      <c r="F32" s="19">
        <v>0</v>
      </c>
      <c r="G32" s="1"/>
      <c r="H32" s="33"/>
      <c r="I32" s="1"/>
      <c r="J32" s="1"/>
      <c r="K32" s="1"/>
    </row>
    <row r="33" spans="1:11">
      <c r="A33" s="31"/>
      <c r="B33" s="32"/>
      <c r="C33" s="32"/>
      <c r="D33" s="17" t="s">
        <v>48</v>
      </c>
      <c r="E33" s="16">
        <v>0</v>
      </c>
      <c r="F33" s="19">
        <v>0</v>
      </c>
      <c r="G33" s="1"/>
      <c r="H33" s="33"/>
      <c r="I33" s="1"/>
      <c r="J33" s="1"/>
      <c r="K33" s="1"/>
    </row>
    <row r="34" spans="1:11">
      <c r="A34" s="31"/>
      <c r="B34" s="32"/>
      <c r="C34" s="32"/>
      <c r="D34" s="17"/>
      <c r="E34" s="16"/>
      <c r="F34" s="19"/>
      <c r="G34" s="1"/>
      <c r="H34" s="33"/>
      <c r="I34" s="1"/>
      <c r="J34" s="1"/>
      <c r="K34" s="1"/>
    </row>
    <row r="35" spans="1:11">
      <c r="A35" s="31"/>
      <c r="B35" s="32"/>
      <c r="C35" s="32"/>
      <c r="D35" s="22" t="s">
        <v>49</v>
      </c>
      <c r="E35" s="21">
        <f>SUM(E36:E40)</f>
        <v>21137139.290000007</v>
      </c>
      <c r="F35" s="21">
        <f>SUM(F36:F37)</f>
        <v>9053328.7000000123</v>
      </c>
      <c r="G35" s="1"/>
      <c r="H35" s="33">
        <v>16700</v>
      </c>
      <c r="I35" s="1"/>
      <c r="J35" s="1"/>
      <c r="K35" s="1"/>
    </row>
    <row r="36" spans="1:11">
      <c r="A36" s="31"/>
      <c r="B36" s="32"/>
      <c r="C36" s="32"/>
      <c r="D36" s="17" t="s">
        <v>50</v>
      </c>
      <c r="E36" s="16">
        <f>'[10]0311_ACT_PEGT_FAC_2402'!B66</f>
        <v>10430442.540000007</v>
      </c>
      <c r="F36" s="34">
        <f>'[10]0311_ACT_PEGT_FAC_2402'!C66</f>
        <v>413566.30000001192</v>
      </c>
      <c r="G36" s="1"/>
      <c r="H36" s="33"/>
      <c r="I36" s="1"/>
      <c r="J36" s="1"/>
      <c r="K36" s="1"/>
    </row>
    <row r="37" spans="1:11">
      <c r="A37" s="31"/>
      <c r="B37" s="32"/>
      <c r="C37" s="32"/>
      <c r="D37" s="17" t="s">
        <v>51</v>
      </c>
      <c r="E37" s="16">
        <f>9053328.7-16700+4020068.05-2000000-350000</f>
        <v>10706696.75</v>
      </c>
      <c r="F37" s="16">
        <v>8639762.4000000004</v>
      </c>
      <c r="G37" s="18"/>
      <c r="H37" s="33">
        <v>4020068</v>
      </c>
      <c r="I37" s="18"/>
      <c r="J37" s="1"/>
      <c r="K37" s="1"/>
    </row>
    <row r="38" spans="1:11">
      <c r="A38" s="31"/>
      <c r="B38" s="13"/>
      <c r="C38" s="13"/>
      <c r="D38" s="17" t="s">
        <v>52</v>
      </c>
      <c r="E38" s="16">
        <v>0</v>
      </c>
      <c r="F38" s="19">
        <v>0</v>
      </c>
      <c r="G38" s="1"/>
      <c r="H38" s="33">
        <f>SUM(H35:H37)</f>
        <v>4036768</v>
      </c>
      <c r="I38" s="1"/>
      <c r="J38" s="1"/>
      <c r="K38" s="1"/>
    </row>
    <row r="39" spans="1:11">
      <c r="A39" s="31"/>
      <c r="B39" s="32"/>
      <c r="C39" s="32"/>
      <c r="D39" s="17" t="s">
        <v>53</v>
      </c>
      <c r="E39" s="16">
        <v>0</v>
      </c>
      <c r="F39" s="19">
        <v>0</v>
      </c>
      <c r="G39" s="1"/>
      <c r="H39" s="33">
        <f>+F35+H38</f>
        <v>13090096.700000012</v>
      </c>
      <c r="I39" s="1"/>
      <c r="J39" s="1"/>
      <c r="K39" s="1"/>
    </row>
    <row r="40" spans="1:11">
      <c r="A40" s="31"/>
      <c r="B40" s="32"/>
      <c r="C40" s="32"/>
      <c r="D40" s="17" t="s">
        <v>54</v>
      </c>
      <c r="E40" s="16">
        <v>0</v>
      </c>
      <c r="F40" s="16">
        <v>0</v>
      </c>
      <c r="G40" s="1"/>
      <c r="H40" s="33">
        <f>+E35-H39</f>
        <v>8047042.5899999943</v>
      </c>
      <c r="I40" s="1"/>
      <c r="J40" s="1"/>
      <c r="K40" s="1"/>
    </row>
    <row r="41" spans="1:11">
      <c r="A41" s="31"/>
      <c r="B41" s="32"/>
      <c r="C41" s="32"/>
      <c r="D41" s="17"/>
      <c r="E41" s="16"/>
      <c r="F41" s="19"/>
      <c r="G41" s="1"/>
      <c r="H41" s="1"/>
      <c r="I41" s="1"/>
      <c r="J41" s="1"/>
      <c r="K41" s="1"/>
    </row>
    <row r="42" spans="1:11" ht="26.25" customHeight="1">
      <c r="A42" s="31"/>
      <c r="B42" s="35"/>
      <c r="C42" s="36"/>
      <c r="D42" s="22" t="s">
        <v>55</v>
      </c>
      <c r="E42" s="21">
        <v>0</v>
      </c>
      <c r="F42" s="23">
        <v>0</v>
      </c>
      <c r="G42" s="1"/>
      <c r="H42" s="1"/>
      <c r="I42" s="1"/>
      <c r="J42" s="1"/>
      <c r="K42" s="1"/>
    </row>
    <row r="43" spans="1:11">
      <c r="A43" s="28"/>
      <c r="B43" s="35"/>
      <c r="C43" s="36"/>
      <c r="D43" s="17" t="s">
        <v>56</v>
      </c>
      <c r="E43" s="16">
        <v>0</v>
      </c>
      <c r="F43" s="19">
        <v>0</v>
      </c>
      <c r="G43" s="1"/>
      <c r="H43" s="1"/>
      <c r="I43" s="1"/>
      <c r="J43" s="1"/>
      <c r="K43" s="1"/>
    </row>
    <row r="44" spans="1:11">
      <c r="A44" s="28"/>
      <c r="B44" s="35"/>
      <c r="C44" s="36"/>
      <c r="D44" s="17" t="s">
        <v>57</v>
      </c>
      <c r="E44" s="16">
        <v>0</v>
      </c>
      <c r="F44" s="19">
        <v>0</v>
      </c>
      <c r="G44" s="1"/>
      <c r="H44" s="1"/>
      <c r="I44" s="1"/>
      <c r="J44" s="1"/>
      <c r="K44" s="1"/>
    </row>
    <row r="45" spans="1:11">
      <c r="A45" s="28"/>
      <c r="B45" s="35"/>
      <c r="C45" s="36"/>
      <c r="D45" s="17"/>
      <c r="E45" s="16"/>
      <c r="F45" s="19"/>
      <c r="G45" s="1"/>
      <c r="H45" s="1"/>
      <c r="I45" s="1"/>
      <c r="J45" s="1"/>
      <c r="K45" s="1"/>
    </row>
    <row r="46" spans="1:11">
      <c r="A46" s="28"/>
      <c r="B46" s="35"/>
      <c r="C46" s="36"/>
      <c r="D46" s="24" t="s">
        <v>58</v>
      </c>
      <c r="E46" s="21">
        <f>+E35</f>
        <v>21137139.290000007</v>
      </c>
      <c r="F46" s="23">
        <f>+F35</f>
        <v>9053328.7000000123</v>
      </c>
      <c r="G46" s="1"/>
      <c r="H46" s="1"/>
      <c r="I46" s="1"/>
      <c r="J46" s="1"/>
      <c r="K46" s="1"/>
    </row>
    <row r="47" spans="1:11">
      <c r="A47" s="28"/>
      <c r="B47" s="35"/>
      <c r="C47" s="36"/>
      <c r="D47" s="24"/>
      <c r="E47" s="21"/>
      <c r="F47" s="23"/>
      <c r="G47" s="1"/>
      <c r="H47" s="1"/>
      <c r="I47" s="1"/>
      <c r="J47" s="1"/>
      <c r="K47" s="1"/>
    </row>
    <row r="48" spans="1:11">
      <c r="A48" s="28"/>
      <c r="B48" s="35"/>
      <c r="C48" s="36"/>
      <c r="D48" s="24" t="s">
        <v>59</v>
      </c>
      <c r="E48" s="21">
        <f>+E35+E26</f>
        <v>21360999.170000006</v>
      </c>
      <c r="F48" s="21">
        <f>+F35+F26</f>
        <v>9345422.1400000118</v>
      </c>
      <c r="G48" s="1"/>
      <c r="H48" s="1"/>
      <c r="I48" s="1"/>
      <c r="J48" s="1"/>
      <c r="K48" s="1"/>
    </row>
    <row r="49" spans="1:11">
      <c r="A49" s="28"/>
      <c r="B49" s="35"/>
      <c r="C49" s="36"/>
      <c r="D49" s="36"/>
      <c r="E49" s="30"/>
      <c r="F49" s="30"/>
      <c r="G49" s="1"/>
      <c r="H49" s="1"/>
      <c r="I49" s="1"/>
      <c r="J49" s="1"/>
      <c r="K49" s="1"/>
    </row>
    <row r="50" spans="1:11">
      <c r="A50" s="37" t="s">
        <v>60</v>
      </c>
      <c r="E50" s="40">
        <v>0</v>
      </c>
      <c r="G50" s="1"/>
      <c r="H50" s="1"/>
      <c r="I50" s="1"/>
      <c r="J50" s="1"/>
      <c r="K50" s="1"/>
    </row>
    <row r="51" spans="1:11">
      <c r="C51" s="40">
        <v>0</v>
      </c>
      <c r="E51" s="40">
        <f>+B28-E48</f>
        <v>0</v>
      </c>
      <c r="F51" s="40">
        <f>+C28-F48</f>
        <v>-1.4901161193847656E-8</v>
      </c>
      <c r="G51" s="1"/>
      <c r="H51" s="1"/>
      <c r="I51" s="1"/>
      <c r="J51" s="1"/>
      <c r="K51" s="1"/>
    </row>
    <row r="52" spans="1:11">
      <c r="G52" s="1"/>
      <c r="H52" s="1"/>
      <c r="I52" s="1"/>
      <c r="J52" s="1"/>
      <c r="K52" s="1"/>
    </row>
    <row r="53" spans="1:11">
      <c r="B53" s="41"/>
      <c r="D53" s="41"/>
      <c r="E53" s="42"/>
      <c r="F53" s="43"/>
      <c r="G53" s="1"/>
      <c r="H53" s="1"/>
      <c r="I53" s="1"/>
      <c r="J53" s="1"/>
      <c r="K53" s="1"/>
    </row>
    <row r="54" spans="1:11">
      <c r="A54" s="50" t="str">
        <f>[10]Hoja2!A1</f>
        <v>Ing. Marisol Suárez Correa</v>
      </c>
      <c r="B54" s="50"/>
      <c r="D54" s="50" t="str">
        <f>[10]Hoja2!C1</f>
        <v xml:space="preserve">C.P. Juan  Lara Centeno </v>
      </c>
      <c r="E54" s="50"/>
      <c r="F54" s="44"/>
      <c r="G54" s="1"/>
      <c r="H54" s="1"/>
      <c r="I54" s="1"/>
      <c r="J54" s="1"/>
      <c r="K54" s="1"/>
    </row>
    <row r="55" spans="1:11">
      <c r="A55" s="50" t="str">
        <f>[10]Hoja2!A2</f>
        <v>Presidenta Suplente del Comité</v>
      </c>
      <c r="B55" s="50"/>
      <c r="C55" s="45"/>
      <c r="D55" s="50" t="str">
        <f>[10]Hoja2!C2</f>
        <v xml:space="preserve">Dirección de Control y Seguimiento de Fideicomisos </v>
      </c>
      <c r="E55" s="50"/>
      <c r="F55" s="45"/>
      <c r="G55" s="1"/>
      <c r="H55" s="1"/>
      <c r="I55" s="1"/>
      <c r="J55" s="1"/>
      <c r="K55" s="1"/>
    </row>
    <row r="56" spans="1:11">
      <c r="B56" s="41"/>
      <c r="D56" s="41"/>
      <c r="E56" s="42"/>
      <c r="F56" s="43"/>
      <c r="G56" s="1"/>
      <c r="H56" s="1"/>
      <c r="I56" s="1"/>
      <c r="J56" s="1"/>
      <c r="K56" s="1"/>
    </row>
    <row r="57" spans="1:11">
      <c r="B57" s="41"/>
      <c r="D57" s="41"/>
      <c r="E57" s="42"/>
      <c r="F57" s="43"/>
      <c r="G57" s="1"/>
      <c r="H57" s="1"/>
      <c r="I57" s="1"/>
      <c r="J57" s="1"/>
      <c r="K57" s="1"/>
    </row>
    <row r="59" spans="1:11">
      <c r="E59" s="46">
        <f>+E48-B28</f>
        <v>0</v>
      </c>
    </row>
  </sheetData>
  <mergeCells count="5">
    <mergeCell ref="A1:F1"/>
    <mergeCell ref="A54:B54"/>
    <mergeCell ref="D54:E54"/>
    <mergeCell ref="A55:B55"/>
    <mergeCell ref="D55:E55"/>
  </mergeCells>
  <pageMargins left="0.3" right="0.28000000000000003" top="0.74803149606299213" bottom="0.74803149606299213" header="0.31496062992125984" footer="0.31496062992125984"/>
  <pageSetup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2025-07-09T20:37:46Z</cp:lastPrinted>
  <dcterms:created xsi:type="dcterms:W3CDTF">2025-07-08T22:33:58Z</dcterms:created>
  <dcterms:modified xsi:type="dcterms:W3CDTF">2025-07-09T20:37:49Z</dcterms:modified>
</cp:coreProperties>
</file>