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28800" windowHeight="11700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AYS!$A$1:$H$19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_xlnm.Print_Titles" localSheetId="0">AYS!$1:$2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4" i="1"/>
  <c r="C14" i="1"/>
  <c r="F13" i="1"/>
  <c r="C13" i="1"/>
  <c r="I5" i="1"/>
  <c r="H4" i="1"/>
  <c r="H5" i="1" s="1"/>
  <c r="I3" i="1"/>
  <c r="H3" i="1"/>
  <c r="J5" i="1" l="1"/>
  <c r="H22" i="1"/>
</calcChain>
</file>

<file path=xl/sharedStrings.xml><?xml version="1.0" encoding="utf-8"?>
<sst xmlns="http://schemas.openxmlformats.org/spreadsheetml/2006/main" count="46" uniqueCount="24">
  <si>
    <t>FIDEICOMISO ALIANZA PARA EL CAMPO DE GUANAJUATO "ALCAMPO"
MONTOS PAGADOS POR AYUDAS Y SUBSIDIOS
CUARTO TRIMESTRE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</si>
  <si>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</si>
  <si>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</si>
  <si>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</si>
  <si>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</si>
  <si>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</si>
  <si>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</si>
  <si>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</si>
  <si>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</si>
  <si>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</si>
  <si>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</si>
  <si>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</si>
  <si>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</si>
  <si>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>COMITE ESTATAL DE SANIDAD VEGETAL DE GUANAJUATO AC</t>
  </si>
  <si>
    <t>CES941004FK8</t>
  </si>
  <si>
    <t>COMITE ESTATAL PARA EL FOMENTO Y PROTECCION PECUARIA DEL ESTADO DE GUANAJUATO A.C.</t>
  </si>
  <si>
    <t xml:space="preserve">CEF8912139P0   </t>
  </si>
  <si>
    <t>Bajo protesta de decir verdad declaramos que los Estados Financieros y sus notas, son razonablemente correctos y son responsabilidad del emisor.</t>
  </si>
  <si>
    <t>Ing. Marisol Suárez Correa</t>
  </si>
  <si>
    <t>Presidenta Suplente del Comité Tecnico</t>
  </si>
  <si>
    <t>Dirección de Control y Seguimiento de Fideicomisos</t>
  </si>
  <si>
    <t>CEFPPEG</t>
  </si>
  <si>
    <t>se reintegraron ago 25</t>
  </si>
  <si>
    <t>CESAVEG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</si>
</sst>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3" applyFont="1"/>
    <xf numFmtId="0" fontId="6" fillId="0" borderId="0" xfId="3" applyFont="1"/>
    <xf numFmtId="0" fontId="4" fillId="3" borderId="1" xfId="2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5" fillId="3" borderId="0" xfId="3" applyFont="1" applyFill="1"/>
    <xf numFmtId="0" fontId="6" fillId="3" borderId="0" xfId="3" applyFont="1" applyFill="1"/>
    <xf numFmtId="0" fontId="6" fillId="3" borderId="1" xfId="3" applyFont="1" applyFill="1" applyBorder="1" applyProtection="1">
      <protection locked="0"/>
    </xf>
    <xf numFmtId="0" fontId="6" fillId="3" borderId="1" xfId="3" applyFont="1" applyFill="1" applyBorder="1" applyAlignment="1" applyProtection="1">
      <alignment horizontal="center"/>
      <protection locked="0"/>
    </xf>
    <xf numFmtId="0" fontId="6" fillId="3" borderId="1" xfId="3" applyFont="1" applyFill="1" applyBorder="1" applyAlignment="1" applyProtection="1">
      <alignment wrapText="1"/>
      <protection locked="0"/>
    </xf>
    <xf numFmtId="0" fontId="6" fillId="3" borderId="1" xfId="0" applyFont="1" applyFill="1" applyBorder="1" applyProtection="1">
      <protection locked="0"/>
    </xf>
    <xf numFmtId="164" fontId="6" fillId="3" borderId="1" xfId="4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6" fillId="3" borderId="0" xfId="3" applyFont="1" applyFill="1" applyProtection="1">
      <protection locked="0"/>
    </xf>
    <xf numFmtId="0" fontId="6" fillId="3" borderId="0" xfId="3" applyFont="1" applyFill="1" applyAlignment="1" applyProtection="1">
      <alignment horizontal="center"/>
      <protection locked="0"/>
    </xf>
    <xf numFmtId="0" fontId="6" fillId="3" borderId="0" xfId="3" applyFont="1" applyFill="1" applyAlignment="1" applyProtection="1">
      <alignment wrapText="1"/>
      <protection locked="0"/>
    </xf>
    <xf numFmtId="164" fontId="9" fillId="3" borderId="1" xfId="4" applyNumberFormat="1" applyFont="1" applyFill="1" applyBorder="1" applyProtection="1">
      <protection locked="0"/>
    </xf>
    <xf numFmtId="43" fontId="5" fillId="3" borderId="0" xfId="3" applyNumberFormat="1" applyFont="1" applyFill="1"/>
    <xf numFmtId="0" fontId="11" fillId="0" borderId="0" xfId="5" applyFont="1"/>
    <xf numFmtId="43" fontId="6" fillId="3" borderId="0" xfId="4" applyFont="1" applyFill="1" applyBorder="1" applyProtection="1">
      <protection locked="0"/>
    </xf>
    <xf numFmtId="43" fontId="6" fillId="3" borderId="0" xfId="3" applyNumberFormat="1" applyFont="1" applyFill="1"/>
    <xf numFmtId="43" fontId="12" fillId="3" borderId="0" xfId="4" applyFont="1" applyFill="1" applyBorder="1" applyProtection="1">
      <protection locked="0"/>
    </xf>
    <xf numFmtId="43" fontId="6" fillId="0" borderId="0" xfId="3" applyNumberFormat="1" applyFont="1"/>
    <xf numFmtId="0" fontId="8" fillId="0" borderId="0" xfId="3" applyFont="1"/>
    <xf numFmtId="0" fontId="3" fillId="0" borderId="0" xfId="2" applyAlignment="1" applyProtection="1">
      <alignment horizontal="center" wrapText="1"/>
      <protection locked="0"/>
    </xf>
    <xf numFmtId="0" fontId="3" fillId="0" borderId="0" xfId="2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6" fillId="0" borderId="0" xfId="1" applyFont="1"/>
    <xf numFmtId="43" fontId="13" fillId="0" borderId="0" xfId="4" applyFont="1" applyFill="1"/>
    <xf numFmtId="43" fontId="8" fillId="0" borderId="0" xfId="4" applyFont="1" applyFill="1"/>
    <xf numFmtId="43" fontId="8" fillId="4" borderId="0" xfId="4" applyFont="1" applyFill="1"/>
    <xf numFmtId="43" fontId="8" fillId="4" borderId="0" xfId="1" applyFont="1" applyFill="1"/>
    <xf numFmtId="14" fontId="8" fillId="4" borderId="0" xfId="4" applyNumberFormat="1" applyFont="1" applyFill="1"/>
    <xf numFmtId="0" fontId="6" fillId="4" borderId="0" xfId="3" applyFont="1" applyFill="1"/>
    <xf numFmtId="0" fontId="14" fillId="0" borderId="0" xfId="3" applyFont="1"/>
    <xf numFmtId="43" fontId="8" fillId="5" borderId="0" xfId="4" applyFont="1" applyFill="1"/>
    <xf numFmtId="43" fontId="8" fillId="5" borderId="0" xfId="1" applyFont="1" applyFill="1"/>
    <xf numFmtId="14" fontId="8" fillId="5" borderId="0" xfId="4" applyNumberFormat="1" applyFont="1" applyFill="1"/>
    <xf numFmtId="0" fontId="6" fillId="6" borderId="0" xfId="3" applyFont="1" applyFill="1"/>
    <xf numFmtId="43" fontId="8" fillId="6" borderId="0" xfId="1" applyFont="1" applyFill="1"/>
    <xf numFmtId="14" fontId="8" fillId="6" borderId="0" xfId="4" applyNumberFormat="1" applyFont="1" applyFill="1"/>
    <xf numFmtId="43" fontId="8" fillId="7" borderId="0" xfId="1" applyFont="1" applyFill="1"/>
    <xf numFmtId="14" fontId="8" fillId="0" borderId="0" xfId="4" applyNumberFormat="1" applyFont="1" applyFill="1"/>
    <xf numFmtId="43" fontId="8" fillId="8" borderId="0" xfId="1" applyFont="1" applyFill="1"/>
    <xf numFmtId="43" fontId="8" fillId="0" borderId="0" xfId="1" applyFont="1" applyFill="1"/>
  </cellXfs>
  <cellStyles count="6">
    <cellStyle name="Millares" xfId="1" builtinId="3"/>
    <cellStyle name="Millares 10" xfId="4"/>
    <cellStyle name="Normal" xfId="0" builtinId="0"/>
    <cellStyle name="Normal 10 2 2" xfId="3"/>
    <cellStyle name="Normal 2 2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>
        <row r="34">
          <cell r="B34">
            <v>101074562</v>
          </cell>
        </row>
        <row r="35">
          <cell r="B3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">
          <cell r="C57" t="str">
            <v>Ing. Marisol Suárez Correa</v>
          </cell>
          <cell r="H57" t="str">
            <v xml:space="preserve">C.P. Juan  Lara Centeno </v>
          </cell>
        </row>
        <row r="58">
          <cell r="C58" t="str">
            <v>Presidenta Suplente del Comité</v>
          </cell>
          <cell r="H58" t="str">
            <v xml:space="preserve">Dirección de Control y Seguimiento de Fideicomisos </v>
          </cell>
        </row>
      </sheetData>
      <sheetData sheetId="47"/>
      <sheetData sheetId="48"/>
      <sheetData sheetId="49"/>
      <sheetData sheetId="50">
        <row r="6">
          <cell r="A6" t="str">
            <v>Juan Lara Centeno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8"/>
  <sheetViews>
    <sheetView tabSelected="1" zoomScale="130" zoomScaleNormal="130" workbookViewId="0">
      <selection activeCell="A54" sqref="A54"/>
    </sheetView>
  </sheetViews>
  <sheetFormatPr baseColWidth="10" defaultColWidth="12" defaultRowHeight="12.75" x14ac:dyDescent="0.2"/>
  <cols>
    <col min="1" max="1" width="38" style="3" customWidth="1"/>
    <col min="2" max="2" width="12.1640625" style="3" customWidth="1"/>
    <col min="3" max="3" width="9.1640625" style="3" customWidth="1"/>
    <col min="4" max="4" width="13.6640625" style="3" customWidth="1"/>
    <col min="5" max="5" width="42.83203125" style="3" customWidth="1"/>
    <col min="6" max="6" width="35.1640625" style="3" customWidth="1"/>
    <col min="7" max="7" width="16.5" style="3" bestFit="1" customWidth="1"/>
    <col min="8" max="8" width="20" style="3" customWidth="1"/>
    <col min="9" max="9" width="15.33203125" style="2" hidden="1" customWidth="1"/>
    <col min="10" max="10" width="17.6640625" style="2" hidden="1" customWidth="1"/>
    <col min="11" max="11" width="17.6640625" style="3" hidden="1" customWidth="1"/>
    <col min="12" max="12" width="17.6640625" style="3" bestFit="1" customWidth="1"/>
    <col min="13" max="16384" width="12" style="3"/>
  </cols>
  <sheetData>
    <row r="1" spans="1:12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2" s="7" customFormat="1" ht="38.25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/>
      <c r="J2" s="6"/>
    </row>
    <row r="3" spans="1:12" s="7" customFormat="1" ht="25.5" x14ac:dyDescent="0.2">
      <c r="A3" s="8" t="s">
        <v>9</v>
      </c>
      <c r="B3" s="9" t="s">
        <v>10</v>
      </c>
      <c r="C3" s="9" t="s">
        <v>11</v>
      </c>
      <c r="D3" s="8" t="s">
        <v>12</v>
      </c>
      <c r="E3" s="10" t="s">
        <v>13</v>
      </c>
      <c r="F3" s="11"/>
      <c r="G3" s="11" t="s">
        <v>14</v>
      </c>
      <c r="H3" s="12">
        <f>3500000+F30+F31+F32+F36+F37-3500000</f>
        <v>51981104</v>
      </c>
      <c r="I3" s="6">
        <f>66448564+46390100.7</f>
        <v>112838664.7</v>
      </c>
      <c r="J3" s="6"/>
    </row>
    <row r="4" spans="1:12" s="7" customFormat="1" ht="38.25" x14ac:dyDescent="0.2">
      <c r="A4" s="8" t="s">
        <v>9</v>
      </c>
      <c r="B4" s="9" t="s">
        <v>10</v>
      </c>
      <c r="C4" s="9" t="s">
        <v>11</v>
      </c>
      <c r="D4" s="8" t="s">
        <v>12</v>
      </c>
      <c r="E4" s="10" t="s">
        <v>15</v>
      </c>
      <c r="F4" s="13"/>
      <c r="G4" s="11" t="s">
        <v>16</v>
      </c>
      <c r="H4" s="12">
        <f>3500000+F33+F34+F35+F38+F39+F40-F24-F25-F26-F27</f>
        <v>49093458</v>
      </c>
      <c r="I4" s="6"/>
      <c r="J4" s="6"/>
    </row>
    <row r="5" spans="1:12" s="7" customFormat="1" x14ac:dyDescent="0.2">
      <c r="A5" s="14"/>
      <c r="B5" s="15"/>
      <c r="C5" s="15"/>
      <c r="D5" s="14"/>
      <c r="E5" s="16"/>
      <c r="F5" s="14"/>
      <c r="G5" s="14"/>
      <c r="H5" s="17">
        <f>+H3+H4</f>
        <v>101074562</v>
      </c>
      <c r="I5" s="6">
        <f>'[1]0311_ACT_PEGT_FAC_2402'!B35</f>
        <v>0</v>
      </c>
      <c r="J5" s="18">
        <f>+H5-I5</f>
        <v>101074562</v>
      </c>
    </row>
    <row r="6" spans="1:12" s="7" customFormat="1" x14ac:dyDescent="0.2">
      <c r="A6" s="19" t="s">
        <v>17</v>
      </c>
      <c r="B6" s="15"/>
      <c r="C6" s="15"/>
      <c r="D6" s="14"/>
      <c r="E6" s="16"/>
      <c r="F6" s="14"/>
      <c r="G6" s="14"/>
      <c r="H6" s="20"/>
      <c r="I6" s="6"/>
      <c r="J6" s="6"/>
    </row>
    <row r="7" spans="1:12" s="7" customFormat="1" x14ac:dyDescent="0.2">
      <c r="A7" s="14"/>
      <c r="B7" s="15"/>
      <c r="C7" s="15"/>
      <c r="D7" s="14"/>
      <c r="E7" s="20"/>
      <c r="F7" s="14"/>
      <c r="G7" s="14"/>
      <c r="H7" s="21"/>
      <c r="I7" s="22"/>
      <c r="J7" s="6"/>
      <c r="K7" s="21"/>
      <c r="L7" s="21"/>
    </row>
    <row r="8" spans="1:12" s="7" customFormat="1" x14ac:dyDescent="0.2">
      <c r="A8" s="14"/>
      <c r="B8" s="15"/>
      <c r="C8" s="15"/>
      <c r="D8" s="14"/>
      <c r="E8" s="20"/>
      <c r="F8" s="14"/>
      <c r="G8" s="14"/>
      <c r="I8" s="6"/>
      <c r="J8" s="6"/>
      <c r="K8" s="21"/>
    </row>
    <row r="9" spans="1:12" s="7" customFormat="1" x14ac:dyDescent="0.2">
      <c r="A9" s="14"/>
      <c r="B9" s="15"/>
      <c r="C9" s="15"/>
      <c r="D9" s="14"/>
      <c r="E9" s="20"/>
      <c r="F9" s="14"/>
      <c r="G9" s="14"/>
      <c r="I9" s="6"/>
      <c r="J9" s="6"/>
      <c r="K9" s="21"/>
    </row>
    <row r="10" spans="1:12" s="7" customFormat="1" x14ac:dyDescent="0.2">
      <c r="A10" s="14"/>
      <c r="B10" s="15"/>
      <c r="C10" s="15"/>
      <c r="D10" s="14"/>
      <c r="E10" s="20"/>
      <c r="F10" s="14"/>
      <c r="G10" s="14"/>
      <c r="I10" s="6"/>
      <c r="J10" s="6"/>
      <c r="K10" s="21"/>
    </row>
    <row r="11" spans="1:12" s="7" customFormat="1" x14ac:dyDescent="0.2">
      <c r="A11" s="14"/>
      <c r="B11" s="15"/>
      <c r="C11" s="15"/>
      <c r="D11" s="14"/>
      <c r="E11" s="20"/>
      <c r="F11" s="14"/>
      <c r="G11" s="14"/>
      <c r="I11" s="6"/>
      <c r="J11" s="6"/>
      <c r="K11" s="21"/>
    </row>
    <row r="12" spans="1:12" x14ac:dyDescent="0.2">
      <c r="F12" s="23"/>
      <c r="L12" s="23"/>
    </row>
    <row r="13" spans="1:12" x14ac:dyDescent="0.2">
      <c r="C13" s="24" t="str">
        <f>+'[1]0355_EGR_PEGT_FAC_2402'!C57</f>
        <v>Ing. Marisol Suárez Correa</v>
      </c>
      <c r="F13" s="24" t="str">
        <f>+'[1]0355_EGR_PEGT_FAC_2402'!H57</f>
        <v xml:space="preserve">C.P. Juan  Lara Centeno </v>
      </c>
      <c r="L13" s="23"/>
    </row>
    <row r="14" spans="1:12" x14ac:dyDescent="0.2">
      <c r="C14" s="24" t="str">
        <f>+'[1]0355_EGR_PEGT_FAC_2402'!C58</f>
        <v>Presidenta Suplente del Comité</v>
      </c>
      <c r="F14" s="24" t="str">
        <f>+'[1]0355_EGR_PEGT_FAC_2402'!H58</f>
        <v xml:space="preserve">Dirección de Control y Seguimiento de Fideicomisos </v>
      </c>
      <c r="L14" s="23"/>
    </row>
    <row r="15" spans="1:12" x14ac:dyDescent="0.2">
      <c r="F15" s="23"/>
      <c r="L15" s="23"/>
    </row>
    <row r="16" spans="1:12" x14ac:dyDescent="0.2">
      <c r="F16" s="23"/>
      <c r="L16" s="23"/>
    </row>
    <row r="17" spans="1:12" x14ac:dyDescent="0.2">
      <c r="F17" s="23"/>
      <c r="L17" s="23"/>
    </row>
    <row r="18" spans="1:12" hidden="1" x14ac:dyDescent="0.2">
      <c r="A18" s="25" t="s">
        <v>18</v>
      </c>
      <c r="B18" s="25"/>
      <c r="C18" s="25"/>
      <c r="D18" s="25"/>
      <c r="F18" s="26" t="str">
        <f>[1]Hoja1!A6</f>
        <v>Juan Lara Centeno</v>
      </c>
      <c r="H18" s="23"/>
    </row>
    <row r="19" spans="1:12" hidden="1" x14ac:dyDescent="0.2">
      <c r="A19" s="27" t="s">
        <v>19</v>
      </c>
      <c r="B19" s="27"/>
      <c r="C19" s="27"/>
      <c r="D19" s="27"/>
      <c r="F19" s="28" t="s">
        <v>20</v>
      </c>
      <c r="H19" s="29"/>
    </row>
    <row r="20" spans="1:12" x14ac:dyDescent="0.2">
      <c r="H20" s="29"/>
    </row>
    <row r="21" spans="1:12" x14ac:dyDescent="0.2">
      <c r="H21" s="29"/>
    </row>
    <row r="22" spans="1:12" hidden="1" x14ac:dyDescent="0.2">
      <c r="H22" s="29">
        <f>+H5-'[1]0311_ACT_PEGT_FAC_2402'!B34</f>
        <v>0</v>
      </c>
    </row>
    <row r="23" spans="1:12" hidden="1" x14ac:dyDescent="0.2">
      <c r="E23" s="30"/>
      <c r="F23" s="31"/>
      <c r="G23" s="31"/>
    </row>
    <row r="24" spans="1:12" hidden="1" x14ac:dyDescent="0.2">
      <c r="D24" s="3">
        <v>4</v>
      </c>
      <c r="E24" s="32" t="s">
        <v>21</v>
      </c>
      <c r="F24" s="33">
        <v>2560950</v>
      </c>
      <c r="G24" s="34">
        <v>45772</v>
      </c>
      <c r="H24" s="35" t="s">
        <v>22</v>
      </c>
      <c r="I24" s="36"/>
      <c r="J24" s="36"/>
      <c r="K24" s="36"/>
    </row>
    <row r="25" spans="1:12" hidden="1" x14ac:dyDescent="0.2">
      <c r="D25" s="3">
        <v>5</v>
      </c>
      <c r="E25" s="32" t="s">
        <v>21</v>
      </c>
      <c r="F25" s="33">
        <v>106505</v>
      </c>
      <c r="G25" s="34">
        <v>45772</v>
      </c>
      <c r="H25" s="35" t="s">
        <v>22</v>
      </c>
      <c r="I25" s="36"/>
      <c r="J25" s="36"/>
      <c r="K25" s="36"/>
    </row>
    <row r="26" spans="1:12" hidden="1" x14ac:dyDescent="0.2">
      <c r="D26" s="3">
        <v>6</v>
      </c>
      <c r="E26" s="37" t="s">
        <v>21</v>
      </c>
      <c r="F26" s="38">
        <v>500000</v>
      </c>
      <c r="G26" s="39">
        <v>45772</v>
      </c>
      <c r="H26" s="35" t="s">
        <v>22</v>
      </c>
      <c r="I26" s="36"/>
      <c r="J26" s="36"/>
      <c r="K26" s="36"/>
    </row>
    <row r="27" spans="1:12" hidden="1" x14ac:dyDescent="0.2">
      <c r="D27" s="3">
        <v>7</v>
      </c>
      <c r="E27" s="32" t="s">
        <v>21</v>
      </c>
      <c r="F27" s="33">
        <v>332545</v>
      </c>
      <c r="G27" s="34">
        <v>45772</v>
      </c>
      <c r="H27" s="35" t="s">
        <v>22</v>
      </c>
    </row>
    <row r="28" spans="1:12" hidden="1" x14ac:dyDescent="0.2">
      <c r="D28" s="3">
        <v>8</v>
      </c>
      <c r="E28" s="40" t="s">
        <v>23</v>
      </c>
      <c r="F28" s="41">
        <v>2800000</v>
      </c>
      <c r="G28" s="42">
        <v>45772</v>
      </c>
      <c r="H28" s="40"/>
    </row>
    <row r="29" spans="1:12" hidden="1" x14ac:dyDescent="0.2">
      <c r="D29" s="3">
        <v>9</v>
      </c>
      <c r="E29" s="40" t="s">
        <v>23</v>
      </c>
      <c r="F29" s="41">
        <v>700000</v>
      </c>
      <c r="G29" s="42">
        <v>45772</v>
      </c>
      <c r="H29" s="40"/>
    </row>
    <row r="30" spans="1:12" hidden="1" x14ac:dyDescent="0.2">
      <c r="D30" s="3">
        <v>11</v>
      </c>
      <c r="E30" s="3" t="s">
        <v>23</v>
      </c>
      <c r="F30" s="43">
        <v>3216002</v>
      </c>
      <c r="G30" s="44">
        <v>45783</v>
      </c>
    </row>
    <row r="31" spans="1:12" hidden="1" x14ac:dyDescent="0.2">
      <c r="D31" s="3">
        <v>12</v>
      </c>
      <c r="E31" s="3" t="s">
        <v>23</v>
      </c>
      <c r="F31" s="43">
        <v>17882799</v>
      </c>
      <c r="G31" s="44">
        <v>45783</v>
      </c>
    </row>
    <row r="32" spans="1:12" hidden="1" x14ac:dyDescent="0.2">
      <c r="D32" s="3">
        <v>13</v>
      </c>
      <c r="E32" s="3" t="s">
        <v>23</v>
      </c>
      <c r="F32" s="43">
        <v>8082303</v>
      </c>
      <c r="G32" s="44">
        <v>45783</v>
      </c>
    </row>
    <row r="33" spans="4:7" hidden="1" x14ac:dyDescent="0.2">
      <c r="D33" s="3">
        <v>14</v>
      </c>
      <c r="E33" s="31" t="s">
        <v>21</v>
      </c>
      <c r="F33" s="45">
        <v>6121951</v>
      </c>
      <c r="G33" s="44">
        <v>45783</v>
      </c>
    </row>
    <row r="34" spans="4:7" hidden="1" x14ac:dyDescent="0.2">
      <c r="D34" s="3">
        <v>15</v>
      </c>
      <c r="E34" s="31" t="s">
        <v>21</v>
      </c>
      <c r="F34" s="45">
        <v>25789204</v>
      </c>
      <c r="G34" s="44">
        <v>45783</v>
      </c>
    </row>
    <row r="35" spans="4:7" hidden="1" x14ac:dyDescent="0.2">
      <c r="D35" s="3">
        <v>16</v>
      </c>
      <c r="E35" s="31" t="s">
        <v>21</v>
      </c>
      <c r="F35" s="45">
        <v>4182303</v>
      </c>
      <c r="G35" s="44">
        <v>45783</v>
      </c>
    </row>
    <row r="36" spans="4:7" hidden="1" x14ac:dyDescent="0.2">
      <c r="D36" s="3">
        <v>20</v>
      </c>
      <c r="E36" s="3" t="s">
        <v>23</v>
      </c>
      <c r="F36" s="43">
        <v>4000000</v>
      </c>
      <c r="G36" s="44">
        <v>45798</v>
      </c>
    </row>
    <row r="37" spans="4:7" hidden="1" x14ac:dyDescent="0.2">
      <c r="D37" s="3">
        <v>21</v>
      </c>
      <c r="E37" s="3" t="s">
        <v>23</v>
      </c>
      <c r="F37" s="43">
        <v>18800000</v>
      </c>
      <c r="G37" s="44">
        <v>45798</v>
      </c>
    </row>
    <row r="38" spans="4:7" hidden="1" x14ac:dyDescent="0.2">
      <c r="D38" s="3">
        <v>34</v>
      </c>
      <c r="E38" s="3" t="s">
        <v>21</v>
      </c>
      <c r="F38" s="46">
        <v>2400000</v>
      </c>
      <c r="G38" s="44">
        <v>45832</v>
      </c>
    </row>
    <row r="39" spans="4:7" hidden="1" x14ac:dyDescent="0.2">
      <c r="D39" s="3">
        <v>35</v>
      </c>
      <c r="E39" s="3" t="s">
        <v>21</v>
      </c>
      <c r="F39" s="46">
        <v>9700000</v>
      </c>
      <c r="G39" s="44">
        <v>45832</v>
      </c>
    </row>
    <row r="40" spans="4:7" hidden="1" x14ac:dyDescent="0.2">
      <c r="D40" s="3">
        <v>36</v>
      </c>
      <c r="E40" s="3" t="s">
        <v>21</v>
      </c>
      <c r="F40" s="46">
        <v>900000</v>
      </c>
      <c r="G40" s="44">
        <v>45832</v>
      </c>
    </row>
    <row r="41" spans="4:7" hidden="1" x14ac:dyDescent="0.2">
      <c r="F41" s="46"/>
      <c r="G41" s="44"/>
    </row>
    <row r="42" spans="4:7" hidden="1" x14ac:dyDescent="0.2">
      <c r="F42" s="46"/>
    </row>
    <row r="43" spans="4:7" hidden="1" x14ac:dyDescent="0.2"/>
    <row r="44" spans="4:7" hidden="1" x14ac:dyDescent="0.2"/>
    <row r="45" spans="4:7" hidden="1" x14ac:dyDescent="0.2"/>
    <row r="46" spans="4:7" hidden="1" x14ac:dyDescent="0.2"/>
    <row r="47" spans="4:7" hidden="1" x14ac:dyDescent="0.2"/>
    <row r="48" spans="4:7" hidden="1" x14ac:dyDescent="0.2"/>
  </sheetData>
  <protectedRanges>
    <protectedRange sqref="F19" name="Rango1_1_2"/>
    <protectedRange sqref="A19" name="Rango1_2"/>
  </protectedRanges>
  <mergeCells count="3">
    <mergeCell ref="A1:H1"/>
    <mergeCell ref="A18:D18"/>
    <mergeCell ref="A19:D19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47244094488188981" right="0.43307086614173229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AYS</vt:lpstr>
      <vt:lpstr>AYS!Área_de_impresión</vt:lpstr>
      <vt:lpstr>AYS!Títulos_a_imprimir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2026-01-15T22:20:03Z</dcterms:created>
  <dcterms:modified xsi:type="dcterms:W3CDTF">2026-01-15T22:20:43Z</dcterms:modified>
</cp:coreProperties>
</file>