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>[3]ECABR!#REF!</definedName>
    <definedName name="abc" localSheetId="0">[4]TOTAL!#REF!</definedName>
    <definedName name="abc">[5]TOTAL!#REF!</definedName>
    <definedName name="ANIO">'[6]Info General'!$D$20</definedName>
    <definedName name="ANIO_INFORME" localSheetId="0">'[7]Info General'!$C$12</definedName>
    <definedName name="ANIO_INFORME">'[7]Info General'!$C$12</definedName>
    <definedName name="ANIO1P" localSheetId="0">'[7]Info General'!$D$23</definedName>
    <definedName name="ANIO1P">'[7]Info General'!$D$23</definedName>
    <definedName name="ANIO1R" localSheetId="0">'[7]Info General'!$H$25</definedName>
    <definedName name="ANIO1R">'[7]Info General'!$H$25</definedName>
    <definedName name="ANIO2P" localSheetId="0">'[7]Info General'!$E$23</definedName>
    <definedName name="ANIO2P">'[7]Info General'!$E$23</definedName>
    <definedName name="ANIO2R" localSheetId="0">'[7]Info General'!$G$25</definedName>
    <definedName name="ANIO2R">'[7]Info General'!$G$25</definedName>
    <definedName name="ANIO3P" localSheetId="0">'[7]Info General'!$F$23</definedName>
    <definedName name="ANIO3P">'[7]Info General'!$F$23</definedName>
    <definedName name="ANIO3R" localSheetId="0">'[7]Info General'!$F$25</definedName>
    <definedName name="ANIO3R">'[7]Info General'!$F$25</definedName>
    <definedName name="ANIO4P" localSheetId="0">'[7]Info General'!$G$23</definedName>
    <definedName name="ANIO4P">'[7]Info General'!$G$23</definedName>
    <definedName name="ANIO4R" localSheetId="0">'[7]Info General'!$E$25</definedName>
    <definedName name="ANIO4R">'[7]Info General'!$E$25</definedName>
    <definedName name="ANIO5P" localSheetId="0">'[7]Info General'!$H$23</definedName>
    <definedName name="ANIO5P">'[7]Info General'!$H$23</definedName>
    <definedName name="ANIO5R" localSheetId="0">'[7]Info General'!$D$25</definedName>
    <definedName name="ANIO5R">'[7]Info General'!$D$25</definedName>
    <definedName name="ANIO6P" localSheetId="0">'[7]Info General'!$I$23</definedName>
    <definedName name="ANIO6P">'[7]Info General'!$I$23</definedName>
    <definedName name="APP_FIN_04" localSheetId="0">'[7]F-3'!$E$16</definedName>
    <definedName name="APP_FIN_04">'[7]F-3'!$E$16</definedName>
    <definedName name="APP_FIN_06" localSheetId="0">'[7]F-3'!$G$16</definedName>
    <definedName name="APP_FIN_06">'[7]F-3'!$G$16</definedName>
    <definedName name="APP_FIN_07" localSheetId="0">'[7]F-3'!$H$16</definedName>
    <definedName name="APP_FIN_07">'[7]F-3'!$H$16</definedName>
    <definedName name="APP_FIN_08" localSheetId="0">'[7]F-3'!$I$16</definedName>
    <definedName name="APP_FIN_08">'[7]F-3'!$I$16</definedName>
    <definedName name="APP_FIN_09" localSheetId="0">'[7]F-3'!$J$16</definedName>
    <definedName name="APP_FIN_09">'[7]F-3'!$J$16</definedName>
    <definedName name="APP_FIN_10" localSheetId="0">'[7]F-3'!$K$16</definedName>
    <definedName name="APP_FIN_10">'[7]F-3'!$K$16</definedName>
    <definedName name="APP_T10" localSheetId="0">'[7]F-3'!$K$8</definedName>
    <definedName name="APP_T10">'[7]F-3'!$K$8</definedName>
    <definedName name="APP_T4" localSheetId="0">'[7]F-3'!$E$8</definedName>
    <definedName name="APP_T4">'[7]F-3'!$E$8</definedName>
    <definedName name="APP_T6" localSheetId="0">'[7]F-3'!$G$8</definedName>
    <definedName name="APP_T6">'[7]F-3'!$G$8</definedName>
    <definedName name="APP_T7" localSheetId="0">'[7]F-3'!$H$8</definedName>
    <definedName name="APP_T7">'[7]F-3'!$H$8</definedName>
    <definedName name="APP_T8" localSheetId="0">'[7]F-3'!$I$8</definedName>
    <definedName name="APP_T8">'[7]F-3'!$I$8</definedName>
    <definedName name="APP_T9" localSheetId="0">'[7]F-3'!$J$8</definedName>
    <definedName name="APP_T9">'[7]F-3'!$J$8</definedName>
    <definedName name="_xlnm.Extract" localSheetId="0">[8]EGRESOS!#REF!</definedName>
    <definedName name="_xlnm.Extract">[8]EGRESOS!#REF!</definedName>
    <definedName name="_xlnm.Print_Area" localSheetId="0">COG!$A$1:$G$89</definedName>
    <definedName name="B" localSheetId="0">[8]EGRESOS!#REF!</definedName>
    <definedName name="B">[8]EGRESOS!#REF!</definedName>
    <definedName name="balanza_mes">'[9]Ene-16'!$A$1:$H$200</definedName>
    <definedName name="BASE" localSheetId="0">#REF!</definedName>
    <definedName name="BASE">#REF!</definedName>
    <definedName name="_xlnm.Database" localSheetId="0">[11]REPORTO!#REF!</definedName>
    <definedName name="_xlnm.Database">[11]REPORTO!#REF!</definedName>
    <definedName name="cba" localSheetId="0">[4]TOTAL!#REF!</definedName>
    <definedName name="cba">[5]TOTAL!#REF!</definedName>
    <definedName name="DEUDA_CONT_FIN_01" localSheetId="0">'[7]F-2'!$B$26</definedName>
    <definedName name="DEUDA_CONT_FIN_01">'[7]F-2'!$B$26</definedName>
    <definedName name="DEUDA_CONT_FIN_02" localSheetId="0">'[7]F-2'!$C$26</definedName>
    <definedName name="DEUDA_CONT_FIN_02">'[7]F-2'!$C$26</definedName>
    <definedName name="DEUDA_CONT_FIN_03" localSheetId="0">'[7]F-2'!$D$26</definedName>
    <definedName name="DEUDA_CONT_FIN_03">'[7]F-2'!$D$26</definedName>
    <definedName name="DEUDA_CONT_FIN_04" localSheetId="0">'[7]F-2'!$E$26</definedName>
    <definedName name="DEUDA_CONT_FIN_04">'[7]F-2'!$E$26</definedName>
    <definedName name="DEUDA_CONT_FIN_05" localSheetId="0">'[7]F-2'!$F$26</definedName>
    <definedName name="DEUDA_CONT_FIN_05">'[7]F-2'!$F$26</definedName>
    <definedName name="DEUDA_CONT_FIN_06" localSheetId="0">'[7]F-2'!$G$26</definedName>
    <definedName name="DEUDA_CONT_FIN_06">'[7]F-2'!$G$26</definedName>
    <definedName name="DEUDA_CONT_FIN_07" localSheetId="0">'[7]F-2'!$H$26</definedName>
    <definedName name="DEUDA_CONT_FIN_07">'[7]F-2'!$H$26</definedName>
    <definedName name="DEUDA_CONT_T1" localSheetId="0">'[7]F-2'!$B$22</definedName>
    <definedName name="DEUDA_CONT_T1">'[7]F-2'!$B$22</definedName>
    <definedName name="DEUDA_CONT_T2" localSheetId="0">'[7]F-2'!$C$22</definedName>
    <definedName name="DEUDA_CONT_T2">'[7]F-2'!$C$22</definedName>
    <definedName name="DEUDA_CONT_T3" localSheetId="0">'[7]F-2'!$D$22</definedName>
    <definedName name="DEUDA_CONT_T3">'[7]F-2'!$D$22</definedName>
    <definedName name="DEUDA_CONT_T4" localSheetId="0">'[7]F-2'!$E$22</definedName>
    <definedName name="DEUDA_CONT_T4">'[7]F-2'!$E$22</definedName>
    <definedName name="DEUDA_CONT_T6" localSheetId="0">'[7]F-2'!$G$22</definedName>
    <definedName name="DEUDA_CONT_T6">'[7]F-2'!$G$22</definedName>
    <definedName name="DEUDA_CONT_T7" localSheetId="0">'[7]F-2'!$H$22</definedName>
    <definedName name="DEUDA_CONT_T7">'[7]F-2'!$H$22</definedName>
    <definedName name="ELOY" localSheetId="0">#REF!</definedName>
    <definedName name="ELOY">#REF!</definedName>
    <definedName name="ENTE" localSheetId="0">'[7]Datos Generales'!$C$3</definedName>
    <definedName name="ENTE">'[7]Datos Generales'!$C$3</definedName>
    <definedName name="ENTE_PUBLICO" localSheetId="0">'[7]Info General'!$C$6</definedName>
    <definedName name="ENTE_PUBLICO">'[7]Info General'!$C$6</definedName>
    <definedName name="ENTE_PUBLICO_A">'[6]Info General'!$C$7</definedName>
    <definedName name="ENTIDAD" localSheetId="0">'[7]Info General'!$C$11</definedName>
    <definedName name="ENTIDAD">'[7]Info General'!$C$11</definedName>
    <definedName name="ENTIDAD_FEDERATIVA" localSheetId="0">'[7]Info General'!$C$8</definedName>
    <definedName name="ENTIDAD_FEDERATIVA">'[7]Info General'!$C$8</definedName>
    <definedName name="Fecha" localSheetId="0">#REF!</definedName>
    <definedName name="Fecha">#REF!</definedName>
    <definedName name="GASTO_E_FIN_01" localSheetId="0">'[7]F-6b'!$B$28</definedName>
    <definedName name="GASTO_E_FIN_01">'[7]F-6b'!$B$28</definedName>
    <definedName name="GASTO_E_FIN_06" localSheetId="0">'[7]F-6b'!$G$28</definedName>
    <definedName name="GASTO_E_FIN_06">'[7]F-6b'!$G$28</definedName>
    <definedName name="GASTO_E_T1" localSheetId="0">'[7]F-6b'!$B$19</definedName>
    <definedName name="GASTO_E_T1">'[7]F-6b'!$B$19</definedName>
    <definedName name="GASTO_E_T2" localSheetId="0">'[7]F-6b'!$C$19</definedName>
    <definedName name="GASTO_E_T2">'[7]F-6b'!$C$19</definedName>
    <definedName name="GASTO_E_T3" localSheetId="0">'[7]F-6b'!$D$19</definedName>
    <definedName name="GASTO_E_T3">'[7]F-6b'!$D$19</definedName>
    <definedName name="GASTO_E_T4" localSheetId="0">'[7]F-6b'!$E$19</definedName>
    <definedName name="GASTO_E_T4">'[7]F-6b'!$E$19</definedName>
    <definedName name="GASTO_E_T5" localSheetId="0">'[7]F-6b'!$F$19</definedName>
    <definedName name="GASTO_E_T5">'[7]F-6b'!$F$19</definedName>
    <definedName name="GASTO_E_T6" localSheetId="0">'[7]F-6b'!$G$19</definedName>
    <definedName name="GASTO_E_T6">'[7]F-6b'!$G$19</definedName>
    <definedName name="GASTO_NE_FIN_01" localSheetId="0">'[7]F-6b'!$B$18</definedName>
    <definedName name="GASTO_NE_FIN_01">'[7]F-6b'!$B$18</definedName>
    <definedName name="GASTO_NE_FIN_02" localSheetId="0">'[7]F-6b'!$C$18</definedName>
    <definedName name="GASTO_NE_FIN_02">'[7]F-6b'!$C$18</definedName>
    <definedName name="GASTO_NE_FIN_03" localSheetId="0">'[7]F-6b'!$D$18</definedName>
    <definedName name="GASTO_NE_FIN_03">'[7]F-6b'!$D$18</definedName>
    <definedName name="GASTO_NE_FIN_04" localSheetId="0">'[7]F-6b'!$E$18</definedName>
    <definedName name="GASTO_NE_FIN_04">'[7]F-6b'!$E$18</definedName>
    <definedName name="GASTO_NE_FIN_05" localSheetId="0">'[7]F-6b'!$F$18</definedName>
    <definedName name="GASTO_NE_FIN_05">'[7]F-6b'!$F$18</definedName>
    <definedName name="GASTO_NE_FIN_06" localSheetId="0">'[7]F-6b'!$G$18</definedName>
    <definedName name="GASTO_NE_FIN_06">'[7]F-6b'!$G$18</definedName>
    <definedName name="GASTO_NE_T1" localSheetId="0">'[7]F-6b'!$B$9</definedName>
    <definedName name="GASTO_NE_T1">'[7]F-6b'!$B$9</definedName>
    <definedName name="GASTO_NE_T2" localSheetId="0">'[7]F-6b'!$C$9</definedName>
    <definedName name="GASTO_NE_T2">'[7]F-6b'!$C$9</definedName>
    <definedName name="GASTO_NE_T3" localSheetId="0">'[7]F-6b'!$D$9</definedName>
    <definedName name="GASTO_NE_T3">'[7]F-6b'!$D$9</definedName>
    <definedName name="GASTO_NE_T4" localSheetId="0">'[7]F-6b'!$E$9</definedName>
    <definedName name="GASTO_NE_T4">'[7]F-6b'!$E$9</definedName>
    <definedName name="GASTO_NE_T5" localSheetId="0">'[7]F-6b'!$F$9</definedName>
    <definedName name="GASTO_NE_T5">'[7]F-6b'!$F$9</definedName>
    <definedName name="GASTO_NE_T6" localSheetId="0">'[7]F-6b'!$G$9</definedName>
    <definedName name="GASTO_NE_T6">'[7]F-6b'!$G$9</definedName>
    <definedName name="HF">[12]T1705HF!$B$20:$B$20</definedName>
    <definedName name="ju" localSheetId="0">[11]REPORTO!#REF!</definedName>
    <definedName name="ju">[11]REPORTO!#REF!</definedName>
    <definedName name="mao" localSheetId="0">[3]ECABR!#REF!</definedName>
    <definedName name="mao">[3]ECABR!#REF!</definedName>
    <definedName name="MONTO1" localSheetId="0">'[7]Info General'!$D$18</definedName>
    <definedName name="MONTO1">'[7]Info General'!$D$18</definedName>
    <definedName name="MONTO2" localSheetId="0">'[7]Info General'!$E$18</definedName>
    <definedName name="MONTO2">'[7]Info General'!$E$18</definedName>
    <definedName name="MUNICIPIO" localSheetId="0">'[7]Info General'!$C$10</definedName>
    <definedName name="MUNICIPIO">'[7]Info General'!$C$10</definedName>
    <definedName name="N" localSheetId="0">#REF!</definedName>
    <definedName name="N">#REF!</definedName>
    <definedName name="OB_CORTO_PLAZO_FIN_01" localSheetId="0">'[7]F-2'!$B$45</definedName>
    <definedName name="OB_CORTO_PLAZO_FIN_01">'[7]F-2'!$B$45</definedName>
    <definedName name="OB_CORTO_PLAZO_FIN_02" localSheetId="0">'[7]F-2'!$C$45</definedName>
    <definedName name="OB_CORTO_PLAZO_FIN_02">'[7]F-2'!$C$45</definedName>
    <definedName name="OB_CORTO_PLAZO_FIN_03" localSheetId="0">'[7]F-2'!$D$45</definedName>
    <definedName name="OB_CORTO_PLAZO_FIN_03">'[7]F-2'!$D$45</definedName>
    <definedName name="OB_CORTO_PLAZO_FIN_04" localSheetId="0">'[7]F-2'!$E$45</definedName>
    <definedName name="OB_CORTO_PLAZO_FIN_04">'[7]F-2'!$E$45</definedName>
    <definedName name="OB_CORTO_PLAZO_FIN_05" localSheetId="0">'[7]F-2'!$F$45</definedName>
    <definedName name="OB_CORTO_PLAZO_FIN_05">'[7]F-2'!$F$45</definedName>
    <definedName name="OB_CORTO_PLAZO_T1" localSheetId="0">'[7]F-2'!$B$41</definedName>
    <definedName name="OB_CORTO_PLAZO_T1">'[7]F-2'!$B$41</definedName>
    <definedName name="OB_CORTO_PLAZO_T2" localSheetId="0">'[7]F-2'!$C$41</definedName>
    <definedName name="OB_CORTO_PLAZO_T2">'[7]F-2'!$C$41</definedName>
    <definedName name="OB_CORTO_PLAZO_T3" localSheetId="0">'[7]F-2'!$D$41</definedName>
    <definedName name="OB_CORTO_PLAZO_T3">'[7]F-2'!$D$41</definedName>
    <definedName name="OB_CORTO_PLAZO_T4" localSheetId="0">'[7]F-2'!$E$41</definedName>
    <definedName name="OB_CORTO_PLAZO_T4">'[7]F-2'!$E$41</definedName>
    <definedName name="OB_CORTO_PLAZO_T5" localSheetId="0">'[7]F-2'!$F$41</definedName>
    <definedName name="OB_CORTO_PLAZO_T5">'[7]F-2'!$F$41</definedName>
    <definedName name="OTROS_FIN_04" localSheetId="0">'[7]F-3'!$E$27</definedName>
    <definedName name="OTROS_FIN_04">'[7]F-3'!$E$27</definedName>
    <definedName name="OTROS_FIN_06" localSheetId="0">'[7]F-3'!$G$27</definedName>
    <definedName name="OTROS_FIN_06">'[7]F-3'!$G$27</definedName>
    <definedName name="OTROS_FIN_07" localSheetId="0">'[7]F-3'!$H$27</definedName>
    <definedName name="OTROS_FIN_07">'[7]F-3'!$H$27</definedName>
    <definedName name="OTROS_FIN_08" localSheetId="0">'[7]F-3'!$I$27</definedName>
    <definedName name="OTROS_FIN_08">'[7]F-3'!$I$27</definedName>
    <definedName name="OTROS_FIN_09" localSheetId="0">'[7]F-3'!$J$27</definedName>
    <definedName name="OTROS_FIN_09">'[7]F-3'!$J$27</definedName>
    <definedName name="OTROS_FIN_10" localSheetId="0">'[7]F-3'!$K$27</definedName>
    <definedName name="OTROS_FIN_10">'[7]F-3'!$K$27</definedName>
    <definedName name="OTROS_T10" localSheetId="0">'[7]F-3'!$K$22</definedName>
    <definedName name="OTROS_T10">'[7]F-3'!$K$22</definedName>
    <definedName name="OTROS_T4" localSheetId="0">'[7]F-3'!$E$22</definedName>
    <definedName name="OTROS_T4">'[7]F-3'!$E$22</definedName>
    <definedName name="OTROS_T6" localSheetId="0">'[7]F-3'!$G$22</definedName>
    <definedName name="OTROS_T6">'[7]F-3'!$G$22</definedName>
    <definedName name="OTROS_T7" localSheetId="0">'[7]F-3'!$H$22</definedName>
    <definedName name="OTROS_T7">'[7]F-3'!$H$22</definedName>
    <definedName name="OTROS_T8" localSheetId="0">'[7]F-3'!$I$22</definedName>
    <definedName name="OTROS_T8">'[7]F-3'!$I$22</definedName>
    <definedName name="OTROS_T9" localSheetId="0">'[7]F-3'!$J$22</definedName>
    <definedName name="OTROS_T9">'[7]F-3'!$J$22</definedName>
    <definedName name="PERIODO" localSheetId="0">'[7]Info General'!$C$15</definedName>
    <definedName name="PERIODO">'[7]Info General'!$C$15</definedName>
    <definedName name="PERIODO_INFORME">'[6]Info General'!$C$14</definedName>
    <definedName name="REPORTO" localSheetId="0">#REF!</definedName>
    <definedName name="REPORTO">#REF!</definedName>
    <definedName name="SALDO_PENDIENTE" localSheetId="0">'[7]Info General'!$F$18</definedName>
    <definedName name="SALDO_PENDIENTE">'[7]Info General'!$F$18</definedName>
    <definedName name="TCAIE">[13]CH1902!$B$20:$B$20</definedName>
    <definedName name="TCFEEIS" localSheetId="0">#REF!</definedName>
    <definedName name="TCFEEIS">#REF!</definedName>
    <definedName name="TOTAL_E_T1" localSheetId="0">'[7]F-6b'!$B$29</definedName>
    <definedName name="TOTAL_E_T1">'[7]F-6b'!$B$29</definedName>
    <definedName name="TOTAL_E_T2" localSheetId="0">'[7]F-6b'!$C$29</definedName>
    <definedName name="TOTAL_E_T2">'[7]F-6b'!$C$29</definedName>
    <definedName name="TOTAL_E_T3" localSheetId="0">'[7]F-6b'!$D$29</definedName>
    <definedName name="TOTAL_E_T3">'[7]F-6b'!$D$29</definedName>
    <definedName name="TOTAL_E_T4" localSheetId="0">'[7]F-6b'!$E$29</definedName>
    <definedName name="TOTAL_E_T4">'[7]F-6b'!$E$29</definedName>
    <definedName name="TOTAL_E_T5" localSheetId="0">'[7]F-6b'!$F$29</definedName>
    <definedName name="TOTAL_E_T5">'[7]F-6b'!$F$29</definedName>
    <definedName name="TOTAL_E_T6" localSheetId="0">'[7]F-6b'!$G$29</definedName>
    <definedName name="TOTAL_E_T6">'[7]F-6b'!$G$29</definedName>
    <definedName name="TOTAL_ODF_T10" localSheetId="0">'[7]F-3'!$K$28</definedName>
    <definedName name="TOTAL_ODF_T10">'[7]F-3'!$K$28</definedName>
    <definedName name="TOTAL_ODF_T4" localSheetId="0">'[7]F-3'!$E$28</definedName>
    <definedName name="TOTAL_ODF_T4">'[7]F-3'!$E$28</definedName>
    <definedName name="TOTAL_ODF_T6" localSheetId="0">'[7]F-3'!$G$28</definedName>
    <definedName name="TOTAL_ODF_T6">'[7]F-3'!$G$28</definedName>
    <definedName name="TOTAL_ODF_T7" localSheetId="0">'[7]F-3'!$H$28</definedName>
    <definedName name="TOTAL_ODF_T7">'[7]F-3'!$H$28</definedName>
    <definedName name="TOTAL_ODF_T8" localSheetId="0">'[7]F-3'!$I$28</definedName>
    <definedName name="TOTAL_ODF_T8">'[7]F-3'!$I$28</definedName>
    <definedName name="TOTAL_ODF_T9" localSheetId="0">'[7]F-3'!$J$28</definedName>
    <definedName name="TOTAL_ODF_T9">'[7]F-3'!$J$28</definedName>
    <definedName name="TRASP" localSheetId="0">#REF!</definedName>
    <definedName name="TRASP">#REF!</definedName>
    <definedName name="TRIMESTRE" localSheetId="0">'[7]Info General'!$C$16</definedName>
    <definedName name="TRIMESTRE">'[7]Info General'!$C$16</definedName>
    <definedName name="U" localSheetId="0">#REF!</definedName>
    <definedName name="U">#REF!</definedName>
    <definedName name="ULTIMO">'[6]Info General'!$E$20</definedName>
    <definedName name="ULTIMO_SALDO" localSheetId="0">'[7]Info General'!$F$20</definedName>
    <definedName name="ULTIMO_SALDO">'[7]Info General'!$F$20</definedName>
    <definedName name="VALOR_INS_BCC_FIN_01" localSheetId="0">'[7]F-2'!$B$31</definedName>
    <definedName name="VALOR_INS_BCC_FIN_01">'[7]F-2'!$B$31</definedName>
    <definedName name="VALOR_INS_BCC_FIN_02" localSheetId="0">'[7]F-2'!$C$31</definedName>
    <definedName name="VALOR_INS_BCC_FIN_02">'[7]F-2'!$C$31</definedName>
    <definedName name="VALOR_INS_BCC_FIN_03" localSheetId="0">'[7]F-2'!$D$31</definedName>
    <definedName name="VALOR_INS_BCC_FIN_03">'[7]F-2'!$D$31</definedName>
    <definedName name="VALOR_INS_BCC_FIN_04" localSheetId="0">'[7]F-2'!$E$31</definedName>
    <definedName name="VALOR_INS_BCC_FIN_04">'[7]F-2'!$E$31</definedName>
    <definedName name="VALOR_INS_BCC_FIN_05" localSheetId="0">'[7]F-2'!$F$31</definedName>
    <definedName name="VALOR_INS_BCC_FIN_05">'[7]F-2'!$F$31</definedName>
    <definedName name="VALOR_INS_BCC_FIN_06" localSheetId="0">'[7]F-2'!$G$31</definedName>
    <definedName name="VALOR_INS_BCC_FIN_06">'[7]F-2'!$G$31</definedName>
    <definedName name="VALOR_INS_BCC_FIN_07" localSheetId="0">'[7]F-2'!$H$31</definedName>
    <definedName name="VALOR_INS_BCC_FIN_07">'[7]F-2'!$H$31</definedName>
    <definedName name="VALOR_INS_BCC_T1" localSheetId="0">'[7]F-2'!$B$27</definedName>
    <definedName name="VALOR_INS_BCC_T1">'[7]F-2'!$B$27</definedName>
    <definedName name="VALOR_INS_BCC_T2" localSheetId="0">'[7]F-2'!$C$27</definedName>
    <definedName name="VALOR_INS_BCC_T2">'[7]F-2'!$C$27</definedName>
    <definedName name="VALOR_INS_BCC_T3" localSheetId="0">'[7]F-2'!$D$27</definedName>
    <definedName name="VALOR_INS_BCC_T3">'[7]F-2'!$D$27</definedName>
    <definedName name="VALOR_INS_BCC_T4" localSheetId="0">'[7]F-2'!$E$27</definedName>
    <definedName name="VALOR_INS_BCC_T4">'[7]F-2'!$E$27</definedName>
    <definedName name="VALOR_INS_BCC_T5" localSheetId="0">'[7]F-2'!$F$27</definedName>
    <definedName name="VALOR_INS_BCC_T5">'[7]F-2'!$F$27</definedName>
    <definedName name="VALOR_INS_BCC_T6" localSheetId="0">'[7]F-2'!$G$27</definedName>
    <definedName name="VALOR_INS_BCC_T6">'[7]F-2'!$G$27</definedName>
    <definedName name="VALOR_INS_BCC_T7" localSheetId="0">'[7]F-2'!$H$27</definedName>
    <definedName name="VALOR_INS_BCC_T7">'[7]F-2'!$H$27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103" i="1"/>
  <c r="F96"/>
  <c r="F91"/>
  <c r="AA90"/>
  <c r="C81"/>
  <c r="A81"/>
  <c r="C80"/>
  <c r="A80"/>
  <c r="AA77"/>
  <c r="D75"/>
  <c r="D74"/>
  <c r="D73"/>
  <c r="D72"/>
  <c r="D71"/>
  <c r="D70"/>
  <c r="D69"/>
  <c r="G68"/>
  <c r="D68"/>
  <c r="D67"/>
  <c r="D65"/>
  <c r="G64"/>
  <c r="D64"/>
  <c r="C63"/>
  <c r="D63" s="1"/>
  <c r="G63" s="1"/>
  <c r="G56" s="1"/>
  <c r="AC57" s="1"/>
  <c r="D62"/>
  <c r="D61"/>
  <c r="D60"/>
  <c r="D59"/>
  <c r="D58"/>
  <c r="D57"/>
  <c r="F56"/>
  <c r="E56"/>
  <c r="C56"/>
  <c r="B56"/>
  <c r="G55"/>
  <c r="D55"/>
  <c r="G54"/>
  <c r="D54"/>
  <c r="G53"/>
  <c r="D53"/>
  <c r="G52"/>
  <c r="D52"/>
  <c r="G51"/>
  <c r="D51"/>
  <c r="G50"/>
  <c r="D50"/>
  <c r="G49"/>
  <c r="D49"/>
  <c r="F48"/>
  <c r="D48"/>
  <c r="G48" s="1"/>
  <c r="D47"/>
  <c r="G47" s="1"/>
  <c r="D46"/>
  <c r="G46" s="1"/>
  <c r="D45"/>
  <c r="G45" s="1"/>
  <c r="D44"/>
  <c r="G44" s="1"/>
  <c r="G43"/>
  <c r="F43"/>
  <c r="F42" s="1"/>
  <c r="D43"/>
  <c r="E42"/>
  <c r="C42"/>
  <c r="B42"/>
  <c r="G41"/>
  <c r="D41"/>
  <c r="G40"/>
  <c r="D40"/>
  <c r="AD39"/>
  <c r="D39"/>
  <c r="G39" s="1"/>
  <c r="D38"/>
  <c r="G38" s="1"/>
  <c r="D37"/>
  <c r="G37" s="1"/>
  <c r="AB36"/>
  <c r="AA36"/>
  <c r="G36"/>
  <c r="D36"/>
  <c r="F35"/>
  <c r="D35"/>
  <c r="G35" s="1"/>
  <c r="AD34"/>
  <c r="AD36" s="1"/>
  <c r="G34"/>
  <c r="D34"/>
  <c r="G33"/>
  <c r="D33"/>
  <c r="D32" s="1"/>
  <c r="W32"/>
  <c r="F32"/>
  <c r="X32" s="1"/>
  <c r="E32"/>
  <c r="C32"/>
  <c r="B32"/>
  <c r="F31"/>
  <c r="D31"/>
  <c r="G31" s="1"/>
  <c r="G30"/>
  <c r="F30"/>
  <c r="D30"/>
  <c r="G29"/>
  <c r="F29"/>
  <c r="D29"/>
  <c r="F28"/>
  <c r="D28"/>
  <c r="G28" s="1"/>
  <c r="F27"/>
  <c r="D27"/>
  <c r="G27" s="1"/>
  <c r="E26"/>
  <c r="F26" s="1"/>
  <c r="AA27" s="1"/>
  <c r="D26"/>
  <c r="G26" s="1"/>
  <c r="C26"/>
  <c r="AC25"/>
  <c r="AB25"/>
  <c r="G25"/>
  <c r="F24"/>
  <c r="D24"/>
  <c r="G24" s="1"/>
  <c r="F23"/>
  <c r="F22" s="1"/>
  <c r="D23"/>
  <c r="G23" s="1"/>
  <c r="C23"/>
  <c r="W22"/>
  <c r="D22"/>
  <c r="C22"/>
  <c r="B22"/>
  <c r="F21"/>
  <c r="D21"/>
  <c r="G21" s="1"/>
  <c r="F20"/>
  <c r="D20"/>
  <c r="G20" s="1"/>
  <c r="F19"/>
  <c r="D19"/>
  <c r="G19" s="1"/>
  <c r="G18"/>
  <c r="F18"/>
  <c r="D18"/>
  <c r="G17"/>
  <c r="F17"/>
  <c r="D17"/>
  <c r="Y16"/>
  <c r="G16"/>
  <c r="F16"/>
  <c r="D16"/>
  <c r="G15"/>
  <c r="F15"/>
  <c r="D15"/>
  <c r="AI14"/>
  <c r="G14"/>
  <c r="F14"/>
  <c r="D14"/>
  <c r="G13"/>
  <c r="G12" s="1"/>
  <c r="F13"/>
  <c r="F12" s="1"/>
  <c r="D13"/>
  <c r="W12"/>
  <c r="W13" s="1"/>
  <c r="E12"/>
  <c r="X12" s="1"/>
  <c r="C12"/>
  <c r="B12"/>
  <c r="G11"/>
  <c r="D11"/>
  <c r="G10"/>
  <c r="D10"/>
  <c r="G9"/>
  <c r="D9"/>
  <c r="G8"/>
  <c r="D8"/>
  <c r="G7"/>
  <c r="D7"/>
  <c r="G6"/>
  <c r="D6"/>
  <c r="G5"/>
  <c r="G4" s="1"/>
  <c r="D5"/>
  <c r="F4"/>
  <c r="F76" s="1"/>
  <c r="E4"/>
  <c r="D4"/>
  <c r="C4"/>
  <c r="C76" s="1"/>
  <c r="B4"/>
  <c r="B76" s="1"/>
  <c r="C78" l="1"/>
  <c r="E76"/>
  <c r="F90" s="1"/>
  <c r="F92" s="1"/>
  <c r="AD23"/>
  <c r="G76"/>
  <c r="G22"/>
  <c r="G32"/>
  <c r="G42"/>
  <c r="D56"/>
  <c r="AC19"/>
  <c r="AC17" s="1"/>
  <c r="AC12"/>
  <c r="E22"/>
  <c r="D42"/>
  <c r="D12"/>
  <c r="D76" s="1"/>
  <c r="D78" s="1"/>
  <c r="F99" l="1"/>
  <c r="F101" s="1"/>
  <c r="AA76"/>
  <c r="AA78" s="1"/>
  <c r="AC78"/>
  <c r="X22"/>
  <c r="AC23"/>
</calcChain>
</file>

<file path=xl/sharedStrings.xml><?xml version="1.0" encoding="utf-8"?>
<sst xmlns="http://schemas.openxmlformats.org/spreadsheetml/2006/main" count="96" uniqueCount="93">
  <si>
    <t xml:space="preserve">
Fideicomiso de Alianza para el Campo de Guanajuato  &lt;&lt;ALCAMPO&gt;&gt;
Estado Analítico del Ejercicio del Presupuesto de Egresos
Clasificación por Objeto del Gasto (Capítulo y Concepto)
Del 01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</si>
  <si>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</si>
  <si>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</si>
  <si>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</si>
  <si>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</si>
  <si>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</si>
  <si>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</si>
  <si>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</si>
  <si>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</si>
  <si>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Devengado notas</t>
  </si>
  <si>
    <t>diferencia</t>
  </si>
  <si>
    <t>CXP ESF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</si>
  <si>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</si>
  <si>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</si>
  <si>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</si>
  <si>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</si>
  <si>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</si>
  <si>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</si>
  <si>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</si>
  <si>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</si>
  <si>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</si>
  <si>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</si>
  <si>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</si>
  <si>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</si>
  <si>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</si>
  <si>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</si>
  <si>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</si>
  <si>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</si>
  <si>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</si>
  <si>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</si>
  <si>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</si>
  <si>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</si>
  <si>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</si>
  <si>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</si>
  <si>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</si>
  <si>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COMISIONES BANCARIAS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</si>
  <si>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</si>
  <si>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</si>
  <si>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</si>
  <si>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</si>
  <si>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</si>
  <si>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</si>
  <si>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</si>
  <si>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</si>
  <si>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</si>
  <si>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</si>
  <si>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</si>
  <si>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</si>
  <si>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</si>
  <si>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</si>
  <si>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</si>
  <si>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</si>
  <si>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</si>
  <si>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</si>
  <si>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</si>
  <si>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</si>
  <si>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</si>
  <si>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</si>
  <si>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</si>
  <si>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</si>
  <si>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</si>
  <si>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</si>
  <si>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</si>
  <si>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</si>
  <si>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</si>
  <si>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</si>
  <si>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</si>
  <si>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</si>
  <si>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</si>
  <si>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</si>
  <si>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</si>
  <si>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</si>
  <si>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</si>
  <si>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SUMAR PROD GEN DEL MES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</si>
  <si>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</si>
  <si>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</si>
  <si>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</si>
  <si>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</si>
  <si>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</si>
  <si>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</si>
  <si>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</si>
  <si>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</si>
  <si>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</si>
  <si>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</si>
  <si>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</si>
  <si>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</si>
  <si>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</t>
  </si>
  <si>
    <t>“Bajo protesta de decir verdad declaramos que los Estados Financieros y sus notas, son razonablemente correctos y son responsabilidad del emisor”.</t>
  </si>
  <si>
    <t>Cuentas por pagar</t>
  </si>
  <si>
    <t>estado de situaciónn financiera</t>
  </si>
  <si>
    <t>efectivo</t>
  </si>
  <si>
    <t>por depositar</t>
  </si>
  <si>
    <t>diferencia en presupuestal por ser un ejercicio nuevo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</si>
</sst>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.0000000000"/>
    <numFmt numFmtId="168" formatCode="General_)"/>
    <numFmt numFmtId="169" formatCode="_-[$€-2]* #,##0.00_-;\-[$€-2]* #,##0.00_-;_-[$€-2]* &quot;-&quot;??_-"/>
    <numFmt numFmtId="170" formatCode="_-* #,##0.00\ _€_-;\-* #,##0.00\ _€_-;_-* &quot;-&quot;??\ _€_-;_-@_-"/>
    <numFmt numFmtId="171" formatCode="_-[$$-440A]* #,##0.00_-;\-[$$-440A]* #,##0.00_-;_-[$$-440A]* &quot;-&quot;??_-;_-@_-"/>
  </numFmts>
  <fonts count="73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19" fillId="0" borderId="0"/>
    <xf numFmtId="164" fontId="21" fillId="0" borderId="0" applyFont="0" applyFill="0" applyBorder="0" applyAlignment="0" applyProtection="0"/>
    <xf numFmtId="0" fontId="2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168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33" fillId="36" borderId="0" applyNumberFormat="0" applyBorder="0" applyAlignment="0" applyProtection="0"/>
    <xf numFmtId="0" fontId="7" fillId="2" borderId="0" applyNumberFormat="0" applyBorder="0" applyAlignment="0" applyProtection="0"/>
    <xf numFmtId="0" fontId="34" fillId="37" borderId="20" applyNumberFormat="0" applyAlignment="0" applyProtection="0"/>
    <xf numFmtId="0" fontId="12" fillId="6" borderId="4" applyNumberFormat="0" applyAlignment="0" applyProtection="0"/>
    <xf numFmtId="0" fontId="34" fillId="37" borderId="20" applyNumberFormat="0" applyAlignment="0" applyProtection="0"/>
    <xf numFmtId="0" fontId="34" fillId="37" borderId="20" applyNumberFormat="0" applyAlignment="0" applyProtection="0"/>
    <xf numFmtId="0" fontId="34" fillId="37" borderId="20" applyNumberFormat="0" applyAlignment="0" applyProtection="0"/>
    <xf numFmtId="0" fontId="34" fillId="37" borderId="20" applyNumberFormat="0" applyAlignment="0" applyProtection="0"/>
    <xf numFmtId="0" fontId="35" fillId="38" borderId="21" applyNumberFormat="0" applyAlignment="0" applyProtection="0"/>
    <xf numFmtId="0" fontId="14" fillId="7" borderId="7" applyNumberFormat="0" applyAlignment="0" applyProtection="0"/>
    <xf numFmtId="0" fontId="36" fillId="0" borderId="22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8" fillId="39" borderId="20" applyNumberFormat="0" applyAlignment="0" applyProtection="0"/>
    <xf numFmtId="0" fontId="10" fillId="5" borderId="4" applyNumberFormat="0" applyAlignment="0" applyProtection="0"/>
    <xf numFmtId="0" fontId="38" fillId="39" borderId="20" applyNumberFormat="0" applyAlignment="0" applyProtection="0"/>
    <xf numFmtId="0" fontId="38" fillId="39" borderId="20" applyNumberFormat="0" applyAlignment="0" applyProtection="0"/>
    <xf numFmtId="0" fontId="38" fillId="39" borderId="20" applyNumberFormat="0" applyAlignment="0" applyProtection="0"/>
    <xf numFmtId="0" fontId="38" fillId="39" borderId="20" applyNumberFormat="0" applyAlignment="0" applyProtection="0"/>
    <xf numFmtId="169" fontId="2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2" fontId="39" fillId="0" borderId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Protection="0">
      <alignment horizont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0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39" borderId="0" applyNumberFormat="0" applyBorder="0" applyAlignment="0" applyProtection="0"/>
    <xf numFmtId="0" fontId="9" fillId="4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71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center"/>
    </xf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4" fillId="0" borderId="0"/>
    <xf numFmtId="0" fontId="23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9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23" fillId="41" borderId="23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37" borderId="24" applyNumberFormat="0" applyAlignment="0" applyProtection="0"/>
    <xf numFmtId="0" fontId="11" fillId="6" borderId="5" applyNumberFormat="0" applyAlignment="0" applyProtection="0"/>
    <xf numFmtId="0" fontId="51" fillId="37" borderId="24" applyNumberFormat="0" applyAlignment="0" applyProtection="0"/>
    <xf numFmtId="0" fontId="51" fillId="37" borderId="24" applyNumberFormat="0" applyAlignment="0" applyProtection="0"/>
    <xf numFmtId="0" fontId="51" fillId="37" borderId="24" applyNumberFormat="0" applyAlignment="0" applyProtection="0"/>
    <xf numFmtId="0" fontId="51" fillId="37" borderId="24" applyNumberFormat="0" applyAlignment="0" applyProtection="0"/>
    <xf numFmtId="4" fontId="31" fillId="42" borderId="25" applyNumberFormat="0" applyProtection="0">
      <alignment vertical="center"/>
    </xf>
    <xf numFmtId="4" fontId="31" fillId="42" borderId="25" applyNumberFormat="0" applyProtection="0">
      <alignment vertical="center"/>
    </xf>
    <xf numFmtId="4" fontId="31" fillId="42" borderId="25" applyNumberFormat="0" applyProtection="0">
      <alignment vertical="center"/>
    </xf>
    <xf numFmtId="4" fontId="31" fillId="42" borderId="25" applyNumberFormat="0" applyProtection="0">
      <alignment vertical="center"/>
    </xf>
    <xf numFmtId="4" fontId="31" fillId="42" borderId="25" applyNumberFormat="0" applyProtection="0">
      <alignment vertical="center"/>
    </xf>
    <xf numFmtId="4" fontId="31" fillId="42" borderId="25" applyNumberFormat="0" applyProtection="0">
      <alignment vertical="center"/>
    </xf>
    <xf numFmtId="4" fontId="52" fillId="43" borderId="25" applyNumberFormat="0" applyProtection="0">
      <alignment horizontal="center" vertical="center" wrapText="1"/>
    </xf>
    <xf numFmtId="4" fontId="52" fillId="43" borderId="25" applyNumberFormat="0" applyProtection="0">
      <alignment horizontal="center" vertical="center" wrapText="1"/>
    </xf>
    <xf numFmtId="4" fontId="52" fillId="43" borderId="25" applyNumberFormat="0" applyProtection="0">
      <alignment horizontal="center" vertical="center" wrapText="1"/>
    </xf>
    <xf numFmtId="4" fontId="52" fillId="43" borderId="25" applyNumberFormat="0" applyProtection="0">
      <alignment horizontal="center" vertical="center" wrapText="1"/>
    </xf>
    <xf numFmtId="4" fontId="52" fillId="43" borderId="25" applyNumberFormat="0" applyProtection="0">
      <alignment horizontal="center" vertical="center" wrapText="1"/>
    </xf>
    <xf numFmtId="4" fontId="31" fillId="42" borderId="25" applyNumberFormat="0" applyProtection="0">
      <alignment vertical="center"/>
    </xf>
    <xf numFmtId="4" fontId="31" fillId="42" borderId="25" applyNumberFormat="0" applyProtection="0">
      <alignment vertical="center"/>
    </xf>
    <xf numFmtId="4" fontId="31" fillId="42" borderId="25" applyNumberFormat="0" applyProtection="0">
      <alignment vertical="center"/>
    </xf>
    <xf numFmtId="4" fontId="31" fillId="42" borderId="25" applyNumberFormat="0" applyProtection="0">
      <alignment vertical="center"/>
    </xf>
    <xf numFmtId="4" fontId="53" fillId="42" borderId="25" applyNumberFormat="0" applyProtection="0">
      <alignment vertical="center"/>
    </xf>
    <xf numFmtId="4" fontId="53" fillId="42" borderId="25" applyNumberFormat="0" applyProtection="0">
      <alignment vertical="center"/>
    </xf>
    <xf numFmtId="4" fontId="53" fillId="42" borderId="25" applyNumberFormat="0" applyProtection="0">
      <alignment vertical="center"/>
    </xf>
    <xf numFmtId="4" fontId="53" fillId="42" borderId="25" applyNumberFormat="0" applyProtection="0">
      <alignment vertical="center"/>
    </xf>
    <xf numFmtId="4" fontId="53" fillId="42" borderId="25" applyNumberFormat="0" applyProtection="0">
      <alignment vertical="center"/>
    </xf>
    <xf numFmtId="4" fontId="53" fillId="42" borderId="25" applyNumberFormat="0" applyProtection="0">
      <alignment vertical="center"/>
    </xf>
    <xf numFmtId="4" fontId="54" fillId="44" borderId="25" applyNumberFormat="0" applyProtection="0">
      <alignment horizontal="center" vertical="center" wrapText="1"/>
    </xf>
    <xf numFmtId="4" fontId="54" fillId="44" borderId="25" applyNumberFormat="0" applyProtection="0">
      <alignment horizontal="center" vertical="center" wrapText="1"/>
    </xf>
    <xf numFmtId="4" fontId="54" fillId="44" borderId="25" applyNumberFormat="0" applyProtection="0">
      <alignment horizontal="center" vertical="center" wrapText="1"/>
    </xf>
    <xf numFmtId="4" fontId="54" fillId="44" borderId="25" applyNumberFormat="0" applyProtection="0">
      <alignment horizontal="center" vertical="center" wrapText="1"/>
    </xf>
    <xf numFmtId="4" fontId="54" fillId="44" borderId="25" applyNumberFormat="0" applyProtection="0">
      <alignment horizontal="center" vertical="center" wrapText="1"/>
    </xf>
    <xf numFmtId="4" fontId="53" fillId="42" borderId="25" applyNumberFormat="0" applyProtection="0">
      <alignment vertical="center"/>
    </xf>
    <xf numFmtId="4" fontId="53" fillId="42" borderId="25" applyNumberFormat="0" applyProtection="0">
      <alignment vertical="center"/>
    </xf>
    <xf numFmtId="4" fontId="53" fillId="42" borderId="25" applyNumberFormat="0" applyProtection="0">
      <alignment vertical="center"/>
    </xf>
    <xf numFmtId="4" fontId="53" fillId="42" borderId="25" applyNumberFormat="0" applyProtection="0">
      <alignment vertical="center"/>
    </xf>
    <xf numFmtId="4" fontId="31" fillId="42" borderId="25" applyNumberFormat="0" applyProtection="0">
      <alignment horizontal="left" vertical="center" indent="1"/>
    </xf>
    <xf numFmtId="4" fontId="31" fillId="42" borderId="25" applyNumberFormat="0" applyProtection="0">
      <alignment horizontal="left" vertical="center" indent="1"/>
    </xf>
    <xf numFmtId="4" fontId="31" fillId="42" borderId="25" applyNumberFormat="0" applyProtection="0">
      <alignment horizontal="left" vertical="center" indent="1"/>
    </xf>
    <xf numFmtId="4" fontId="31" fillId="42" borderId="25" applyNumberFormat="0" applyProtection="0">
      <alignment horizontal="left" vertical="center" indent="1"/>
    </xf>
    <xf numFmtId="4" fontId="31" fillId="42" borderId="25" applyNumberFormat="0" applyProtection="0">
      <alignment horizontal="left" vertical="center" indent="1"/>
    </xf>
    <xf numFmtId="4" fontId="31" fillId="42" borderId="25" applyNumberFormat="0" applyProtection="0">
      <alignment horizontal="left" vertical="center" indent="1"/>
    </xf>
    <xf numFmtId="4" fontId="55" fillId="43" borderId="25" applyNumberFormat="0" applyProtection="0">
      <alignment horizontal="left" vertical="center" wrapText="1"/>
    </xf>
    <xf numFmtId="4" fontId="55" fillId="43" borderId="25" applyNumberFormat="0" applyProtection="0">
      <alignment horizontal="left" vertical="center" wrapText="1"/>
    </xf>
    <xf numFmtId="4" fontId="55" fillId="43" borderId="25" applyNumberFormat="0" applyProtection="0">
      <alignment horizontal="left" vertical="center" wrapText="1"/>
    </xf>
    <xf numFmtId="4" fontId="55" fillId="43" borderId="25" applyNumberFormat="0" applyProtection="0">
      <alignment horizontal="left" vertical="center" wrapText="1"/>
    </xf>
    <xf numFmtId="4" fontId="55" fillId="43" borderId="25" applyNumberFormat="0" applyProtection="0">
      <alignment horizontal="left" vertical="center" wrapText="1"/>
    </xf>
    <xf numFmtId="4" fontId="31" fillId="42" borderId="25" applyNumberFormat="0" applyProtection="0">
      <alignment horizontal="left" vertical="center" indent="1"/>
    </xf>
    <xf numFmtId="4" fontId="31" fillId="42" borderId="25" applyNumberFormat="0" applyProtection="0">
      <alignment horizontal="left" vertical="center" indent="1"/>
    </xf>
    <xf numFmtId="4" fontId="31" fillId="42" borderId="25" applyNumberFormat="0" applyProtection="0">
      <alignment horizontal="left" vertical="center" indent="1"/>
    </xf>
    <xf numFmtId="4" fontId="31" fillId="42" borderId="25" applyNumberFormat="0" applyProtection="0">
      <alignment horizontal="left" vertical="center" indent="1"/>
    </xf>
    <xf numFmtId="0" fontId="31" fillId="42" borderId="25" applyNumberFormat="0" applyProtection="0">
      <alignment horizontal="left" vertical="top" indent="1"/>
    </xf>
    <xf numFmtId="0" fontId="31" fillId="42" borderId="25" applyNumberFormat="0" applyProtection="0">
      <alignment horizontal="left" vertical="top" indent="1"/>
    </xf>
    <xf numFmtId="0" fontId="31" fillId="42" borderId="25" applyNumberFormat="0" applyProtection="0">
      <alignment horizontal="left" vertical="top" indent="1"/>
    </xf>
    <xf numFmtId="0" fontId="31" fillId="42" borderId="25" applyNumberFormat="0" applyProtection="0">
      <alignment horizontal="left" vertical="top" indent="1"/>
    </xf>
    <xf numFmtId="0" fontId="31" fillId="42" borderId="25" applyNumberFormat="0" applyProtection="0">
      <alignment horizontal="left" vertical="top" indent="1"/>
    </xf>
    <xf numFmtId="4" fontId="31" fillId="45" borderId="0" applyNumberFormat="0" applyProtection="0">
      <alignment horizontal="left" vertical="center" indent="1"/>
    </xf>
    <xf numFmtId="4" fontId="31" fillId="45" borderId="0" applyNumberFormat="0" applyProtection="0">
      <alignment horizontal="left" vertical="center" indent="1"/>
    </xf>
    <xf numFmtId="4" fontId="56" fillId="46" borderId="0" applyNumberFormat="0" applyProtection="0">
      <alignment horizontal="left" vertical="center" wrapText="1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57" fillId="48" borderId="25" applyNumberFormat="0" applyProtection="0">
      <alignment horizontal="right" vertical="center"/>
    </xf>
    <xf numFmtId="4" fontId="57" fillId="48" borderId="25" applyNumberFormat="0" applyProtection="0">
      <alignment horizontal="right" vertical="center"/>
    </xf>
    <xf numFmtId="4" fontId="57" fillId="48" borderId="25" applyNumberFormat="0" applyProtection="0">
      <alignment horizontal="right" vertical="center"/>
    </xf>
    <xf numFmtId="4" fontId="57" fillId="48" borderId="25" applyNumberFormat="0" applyProtection="0">
      <alignment horizontal="right" vertical="center"/>
    </xf>
    <xf numFmtId="4" fontId="57" fillId="48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7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57" fillId="50" borderId="25" applyNumberFormat="0" applyProtection="0">
      <alignment horizontal="right" vertical="center"/>
    </xf>
    <xf numFmtId="4" fontId="57" fillId="50" borderId="25" applyNumberFormat="0" applyProtection="0">
      <alignment horizontal="right" vertical="center"/>
    </xf>
    <xf numFmtId="4" fontId="57" fillId="50" borderId="25" applyNumberFormat="0" applyProtection="0">
      <alignment horizontal="right" vertical="center"/>
    </xf>
    <xf numFmtId="4" fontId="57" fillId="50" borderId="25" applyNumberFormat="0" applyProtection="0">
      <alignment horizontal="right" vertical="center"/>
    </xf>
    <xf numFmtId="4" fontId="57" fillId="50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49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57" fillId="52" borderId="25" applyNumberFormat="0" applyProtection="0">
      <alignment horizontal="right" vertical="center"/>
    </xf>
    <xf numFmtId="4" fontId="57" fillId="52" borderId="25" applyNumberFormat="0" applyProtection="0">
      <alignment horizontal="right" vertical="center"/>
    </xf>
    <xf numFmtId="4" fontId="57" fillId="52" borderId="25" applyNumberFormat="0" applyProtection="0">
      <alignment horizontal="right" vertical="center"/>
    </xf>
    <xf numFmtId="4" fontId="57" fillId="52" borderId="25" applyNumberFormat="0" applyProtection="0">
      <alignment horizontal="right" vertical="center"/>
    </xf>
    <xf numFmtId="4" fontId="57" fillId="52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1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57" fillId="54" borderId="25" applyNumberFormat="0" applyProtection="0">
      <alignment horizontal="right" vertical="center"/>
    </xf>
    <xf numFmtId="4" fontId="57" fillId="54" borderId="25" applyNumberFormat="0" applyProtection="0">
      <alignment horizontal="right" vertical="center"/>
    </xf>
    <xf numFmtId="4" fontId="57" fillId="54" borderId="25" applyNumberFormat="0" applyProtection="0">
      <alignment horizontal="right" vertical="center"/>
    </xf>
    <xf numFmtId="4" fontId="57" fillId="54" borderId="25" applyNumberFormat="0" applyProtection="0">
      <alignment horizontal="right" vertical="center"/>
    </xf>
    <xf numFmtId="4" fontId="57" fillId="54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3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57" fillId="56" borderId="25" applyNumberFormat="0" applyProtection="0">
      <alignment horizontal="right" vertical="center"/>
    </xf>
    <xf numFmtId="4" fontId="57" fillId="56" borderId="25" applyNumberFormat="0" applyProtection="0">
      <alignment horizontal="right" vertical="center"/>
    </xf>
    <xf numFmtId="4" fontId="57" fillId="56" borderId="25" applyNumberFormat="0" applyProtection="0">
      <alignment horizontal="right" vertical="center"/>
    </xf>
    <xf numFmtId="4" fontId="57" fillId="56" borderId="25" applyNumberFormat="0" applyProtection="0">
      <alignment horizontal="right" vertical="center"/>
    </xf>
    <xf numFmtId="4" fontId="57" fillId="56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55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57" fillId="57" borderId="25" applyNumberFormat="0" applyProtection="0">
      <alignment horizontal="right" vertical="center"/>
    </xf>
    <xf numFmtId="4" fontId="57" fillId="57" borderId="25" applyNumberFormat="0" applyProtection="0">
      <alignment horizontal="right" vertical="center"/>
    </xf>
    <xf numFmtId="4" fontId="57" fillId="57" borderId="25" applyNumberFormat="0" applyProtection="0">
      <alignment horizontal="right" vertical="center"/>
    </xf>
    <xf numFmtId="4" fontId="57" fillId="57" borderId="25" applyNumberFormat="0" applyProtection="0">
      <alignment horizontal="right" vertical="center"/>
    </xf>
    <xf numFmtId="4" fontId="57" fillId="57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43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57" fillId="59" borderId="25" applyNumberFormat="0" applyProtection="0">
      <alignment horizontal="right" vertical="center"/>
    </xf>
    <xf numFmtId="4" fontId="57" fillId="59" borderId="25" applyNumberFormat="0" applyProtection="0">
      <alignment horizontal="right" vertical="center"/>
    </xf>
    <xf numFmtId="4" fontId="57" fillId="59" borderId="25" applyNumberFormat="0" applyProtection="0">
      <alignment horizontal="right" vertical="center"/>
    </xf>
    <xf numFmtId="4" fontId="57" fillId="59" borderId="25" applyNumberFormat="0" applyProtection="0">
      <alignment horizontal="right" vertical="center"/>
    </xf>
    <xf numFmtId="4" fontId="57" fillId="59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58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57" fillId="61" borderId="25" applyNumberFormat="0" applyProtection="0">
      <alignment horizontal="right" vertical="center"/>
    </xf>
    <xf numFmtId="4" fontId="57" fillId="61" borderId="25" applyNumberFormat="0" applyProtection="0">
      <alignment horizontal="right" vertical="center"/>
    </xf>
    <xf numFmtId="4" fontId="57" fillId="61" borderId="25" applyNumberFormat="0" applyProtection="0">
      <alignment horizontal="right" vertical="center"/>
    </xf>
    <xf numFmtId="4" fontId="57" fillId="61" borderId="25" applyNumberFormat="0" applyProtection="0">
      <alignment horizontal="right" vertical="center"/>
    </xf>
    <xf numFmtId="4" fontId="57" fillId="61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0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57" fillId="63" borderId="25" applyNumberFormat="0" applyProtection="0">
      <alignment horizontal="right" vertical="center"/>
    </xf>
    <xf numFmtId="4" fontId="57" fillId="63" borderId="25" applyNumberFormat="0" applyProtection="0">
      <alignment horizontal="right" vertical="center"/>
    </xf>
    <xf numFmtId="4" fontId="57" fillId="63" borderId="25" applyNumberFormat="0" applyProtection="0">
      <alignment horizontal="right" vertical="center"/>
    </xf>
    <xf numFmtId="4" fontId="57" fillId="63" borderId="25" applyNumberFormat="0" applyProtection="0">
      <alignment horizontal="right" vertical="center"/>
    </xf>
    <xf numFmtId="4" fontId="57" fillId="63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26" fillId="62" borderId="25" applyNumberFormat="0" applyProtection="0">
      <alignment horizontal="right" vertical="center"/>
    </xf>
    <xf numFmtId="4" fontId="31" fillId="64" borderId="26" applyNumberFormat="0" applyProtection="0">
      <alignment horizontal="left" vertical="center" indent="1"/>
    </xf>
    <xf numFmtId="4" fontId="31" fillId="64" borderId="26" applyNumberFormat="0" applyProtection="0">
      <alignment horizontal="left" vertical="center" indent="1"/>
    </xf>
    <xf numFmtId="4" fontId="58" fillId="64" borderId="23" applyNumberFormat="0" applyProtection="0">
      <alignment horizontal="left" vertical="center" indent="1"/>
    </xf>
    <xf numFmtId="4" fontId="58" fillId="64" borderId="23" applyNumberFormat="0" applyProtection="0">
      <alignment horizontal="left" vertical="center" indent="1"/>
    </xf>
    <xf numFmtId="4" fontId="58" fillId="64" borderId="23" applyNumberFormat="0" applyProtection="0">
      <alignment horizontal="left" vertical="center" indent="1"/>
    </xf>
    <xf numFmtId="4" fontId="58" fillId="64" borderId="23" applyNumberFormat="0" applyProtection="0">
      <alignment horizontal="left" vertical="center" indent="1"/>
    </xf>
    <xf numFmtId="4" fontId="58" fillId="64" borderId="23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58" fillId="66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59" fillId="67" borderId="0" applyNumberFormat="0" applyProtection="0">
      <alignment horizontal="left" vertical="center" indent="1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57" fillId="68" borderId="25" applyNumberFormat="0" applyProtection="0">
      <alignment horizontal="right" vertical="center"/>
    </xf>
    <xf numFmtId="4" fontId="57" fillId="68" borderId="25" applyNumberFormat="0" applyProtection="0">
      <alignment horizontal="right" vertical="center"/>
    </xf>
    <xf numFmtId="4" fontId="57" fillId="68" borderId="25" applyNumberFormat="0" applyProtection="0">
      <alignment horizontal="right" vertical="center"/>
    </xf>
    <xf numFmtId="4" fontId="57" fillId="68" borderId="25" applyNumberFormat="0" applyProtection="0">
      <alignment horizontal="right" vertical="center"/>
    </xf>
    <xf numFmtId="4" fontId="57" fillId="68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45" borderId="25" applyNumberFormat="0" applyProtection="0">
      <alignment horizontal="right" vertical="center"/>
    </xf>
    <xf numFmtId="4" fontId="26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6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center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67" borderId="25" applyNumberFormat="0" applyProtection="0">
      <alignment horizontal="left" vertical="top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center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45" borderId="25" applyNumberFormat="0" applyProtection="0">
      <alignment horizontal="left" vertical="top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center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9" borderId="25" applyNumberFormat="0" applyProtection="0">
      <alignment horizontal="left" vertical="top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center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65" borderId="25" applyNumberFormat="0" applyProtection="0">
      <alignment horizontal="left" vertical="top" indent="1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0" fontId="23" fillId="46" borderId="15" applyNumberFormat="0">
      <protection locked="0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57" fillId="71" borderId="27" applyNumberFormat="0" applyProtection="0">
      <alignment vertical="center"/>
    </xf>
    <xf numFmtId="4" fontId="57" fillId="71" borderId="27" applyNumberFormat="0" applyProtection="0">
      <alignment vertical="center"/>
    </xf>
    <xf numFmtId="4" fontId="57" fillId="71" borderId="27" applyNumberFormat="0" applyProtection="0">
      <alignment vertical="center"/>
    </xf>
    <xf numFmtId="4" fontId="57" fillId="71" borderId="27" applyNumberFormat="0" applyProtection="0">
      <alignment vertical="center"/>
    </xf>
    <xf numFmtId="4" fontId="57" fillId="71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26" fillId="70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61" fillId="71" borderId="27" applyNumberFormat="0" applyProtection="0">
      <alignment vertical="center"/>
    </xf>
    <xf numFmtId="4" fontId="61" fillId="71" borderId="27" applyNumberFormat="0" applyProtection="0">
      <alignment vertical="center"/>
    </xf>
    <xf numFmtId="4" fontId="61" fillId="71" borderId="27" applyNumberFormat="0" applyProtection="0">
      <alignment vertical="center"/>
    </xf>
    <xf numFmtId="4" fontId="61" fillId="71" borderId="27" applyNumberFormat="0" applyProtection="0">
      <alignment vertical="center"/>
    </xf>
    <xf numFmtId="4" fontId="61" fillId="71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60" fillId="70" borderId="27" applyNumberFormat="0" applyProtection="0">
      <alignment vertical="center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59" fillId="68" borderId="28" applyNumberFormat="0" applyProtection="0">
      <alignment horizontal="left" vertical="center" indent="1"/>
    </xf>
    <xf numFmtId="4" fontId="59" fillId="68" borderId="28" applyNumberFormat="0" applyProtection="0">
      <alignment horizontal="left" vertical="center" indent="1"/>
    </xf>
    <xf numFmtId="4" fontId="59" fillId="68" borderId="28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4" fontId="26" fillId="70" borderId="27" applyNumberFormat="0" applyProtection="0">
      <alignment horizontal="left" vertical="center" indent="1"/>
    </xf>
    <xf numFmtId="0" fontId="26" fillId="70" borderId="27" applyNumberFormat="0" applyProtection="0">
      <alignment horizontal="left" vertical="top" indent="1"/>
    </xf>
    <xf numFmtId="0" fontId="26" fillId="70" borderId="27" applyNumberFormat="0" applyProtection="0">
      <alignment horizontal="left" vertical="top" indent="1"/>
    </xf>
    <xf numFmtId="0" fontId="26" fillId="70" borderId="27" applyNumberFormat="0" applyProtection="0">
      <alignment horizontal="left" vertical="top" indent="1"/>
    </xf>
    <xf numFmtId="0" fontId="26" fillId="70" borderId="27" applyNumberFormat="0" applyProtection="0">
      <alignment horizontal="left" vertical="top" indent="1"/>
    </xf>
    <xf numFmtId="0" fontId="26" fillId="70" borderId="27" applyNumberFormat="0" applyProtection="0">
      <alignment horizontal="left" vertical="top" indent="1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62" fillId="46" borderId="29" applyNumberFormat="0" applyProtection="0">
      <alignment horizontal="center" vertical="center" wrapText="1"/>
    </xf>
    <xf numFmtId="4" fontId="62" fillId="46" borderId="29" applyNumberFormat="0" applyProtection="0">
      <alignment horizontal="center" vertical="center" wrapText="1"/>
    </xf>
    <xf numFmtId="4" fontId="62" fillId="46" borderId="29" applyNumberFormat="0" applyProtection="0">
      <alignment horizontal="center" vertical="center" wrapText="1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26" fillId="65" borderId="27" applyNumberFormat="0" applyProtection="0">
      <alignment horizontal="right" vertical="center"/>
    </xf>
    <xf numFmtId="4" fontId="60" fillId="65" borderId="27" applyNumberFormat="0" applyProtection="0">
      <alignment horizontal="right" vertical="center"/>
    </xf>
    <xf numFmtId="4" fontId="60" fillId="65" borderId="27" applyNumberFormat="0" applyProtection="0">
      <alignment horizontal="right" vertical="center"/>
    </xf>
    <xf numFmtId="4" fontId="60" fillId="65" borderId="27" applyNumberFormat="0" applyProtection="0">
      <alignment horizontal="right" vertical="center"/>
    </xf>
    <xf numFmtId="4" fontId="60" fillId="65" borderId="27" applyNumberFormat="0" applyProtection="0">
      <alignment horizontal="right" vertical="center"/>
    </xf>
    <xf numFmtId="4" fontId="60" fillId="65" borderId="27" applyNumberFormat="0" applyProtection="0">
      <alignment horizontal="right" vertical="center"/>
    </xf>
    <xf numFmtId="4" fontId="60" fillId="65" borderId="27" applyNumberFormat="0" applyProtection="0">
      <alignment horizontal="right" vertical="center"/>
    </xf>
    <xf numFmtId="4" fontId="61" fillId="71" borderId="27" applyNumberFormat="0" applyProtection="0">
      <alignment horizontal="center" vertical="center" wrapText="1"/>
    </xf>
    <xf numFmtId="4" fontId="61" fillId="71" borderId="27" applyNumberFormat="0" applyProtection="0">
      <alignment horizontal="center" vertical="center" wrapText="1"/>
    </xf>
    <xf numFmtId="4" fontId="61" fillId="71" borderId="27" applyNumberFormat="0" applyProtection="0">
      <alignment horizontal="center" vertical="center" wrapText="1"/>
    </xf>
    <xf numFmtId="4" fontId="61" fillId="71" borderId="27" applyNumberFormat="0" applyProtection="0">
      <alignment horizontal="center" vertical="center" wrapText="1"/>
    </xf>
    <xf numFmtId="4" fontId="61" fillId="71" borderId="27" applyNumberFormat="0" applyProtection="0">
      <alignment horizontal="center" vertical="center" wrapText="1"/>
    </xf>
    <xf numFmtId="4" fontId="60" fillId="65" borderId="27" applyNumberFormat="0" applyProtection="0">
      <alignment horizontal="right" vertical="center"/>
    </xf>
    <xf numFmtId="4" fontId="60" fillId="65" borderId="27" applyNumberFormat="0" applyProtection="0">
      <alignment horizontal="right" vertical="center"/>
    </xf>
    <xf numFmtId="4" fontId="60" fillId="65" borderId="27" applyNumberFormat="0" applyProtection="0">
      <alignment horizontal="right" vertical="center"/>
    </xf>
    <xf numFmtId="4" fontId="60" fillId="65" borderId="27" applyNumberFormat="0" applyProtection="0">
      <alignment horizontal="right" vertical="center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63" fillId="72" borderId="29" applyNumberFormat="0" applyProtection="0">
      <alignment horizontal="left" vertical="center" wrapText="1"/>
    </xf>
    <xf numFmtId="4" fontId="63" fillId="72" borderId="29" applyNumberFormat="0" applyProtection="0">
      <alignment horizontal="left" vertical="center" wrapText="1"/>
    </xf>
    <xf numFmtId="4" fontId="63" fillId="72" borderId="29" applyNumberFormat="0" applyProtection="0">
      <alignment horizontal="left" vertical="center" wrapTex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4" fontId="26" fillId="45" borderId="27" applyNumberFormat="0" applyProtection="0">
      <alignment horizontal="left" vertical="center" indent="1"/>
    </xf>
    <xf numFmtId="0" fontId="26" fillId="45" borderId="27" applyNumberFormat="0" applyProtection="0">
      <alignment horizontal="left" vertical="top" indent="1"/>
    </xf>
    <xf numFmtId="0" fontId="26" fillId="45" borderId="27" applyNumberFormat="0" applyProtection="0">
      <alignment horizontal="left" vertical="top" indent="1"/>
    </xf>
    <xf numFmtId="0" fontId="26" fillId="45" borderId="27" applyNumberFormat="0" applyProtection="0">
      <alignment horizontal="left" vertical="top" indent="1"/>
    </xf>
    <xf numFmtId="0" fontId="26" fillId="45" borderId="27" applyNumberFormat="0" applyProtection="0">
      <alignment horizontal="left" vertical="top" indent="1"/>
    </xf>
    <xf numFmtId="0" fontId="26" fillId="45" borderId="27" applyNumberFormat="0" applyProtection="0">
      <alignment horizontal="left" vertical="top" indent="1"/>
    </xf>
    <xf numFmtId="4" fontId="64" fillId="73" borderId="0" applyNumberFormat="0" applyProtection="0">
      <alignment horizontal="left" vertical="center" indent="1"/>
    </xf>
    <xf numFmtId="4" fontId="64" fillId="73" borderId="0" applyNumberFormat="0" applyProtection="0">
      <alignment horizontal="left" vertical="center" indent="1"/>
    </xf>
    <xf numFmtId="4" fontId="64" fillId="73" borderId="0" applyNumberFormat="0" applyProtection="0">
      <alignment horizontal="left" vertical="center" indent="1"/>
    </xf>
    <xf numFmtId="4" fontId="64" fillId="73" borderId="0" applyNumberFormat="0" applyProtection="0">
      <alignment horizontal="left" vertical="center" indent="1"/>
    </xf>
    <xf numFmtId="4" fontId="64" fillId="73" borderId="0" applyNumberFormat="0" applyProtection="0">
      <alignment horizontal="left" vertical="center" indent="1"/>
    </xf>
    <xf numFmtId="4" fontId="65" fillId="65" borderId="27" applyNumberFormat="0" applyProtection="0">
      <alignment horizontal="right" vertical="center"/>
    </xf>
    <xf numFmtId="4" fontId="65" fillId="65" borderId="27" applyNumberFormat="0" applyProtection="0">
      <alignment horizontal="right" vertical="center"/>
    </xf>
    <xf numFmtId="4" fontId="65" fillId="65" borderId="27" applyNumberFormat="0" applyProtection="0">
      <alignment horizontal="right" vertical="center"/>
    </xf>
    <xf numFmtId="4" fontId="65" fillId="65" borderId="27" applyNumberFormat="0" applyProtection="0">
      <alignment horizontal="right" vertical="center"/>
    </xf>
    <xf numFmtId="4" fontId="65" fillId="65" borderId="27" applyNumberFormat="0" applyProtection="0">
      <alignment horizontal="right" vertical="center"/>
    </xf>
    <xf numFmtId="4" fontId="65" fillId="65" borderId="27" applyNumberFormat="0" applyProtection="0">
      <alignment horizontal="right" vertical="center"/>
    </xf>
    <xf numFmtId="4" fontId="66" fillId="71" borderId="27" applyNumberFormat="0" applyProtection="0">
      <alignment horizontal="right" vertical="center"/>
    </xf>
    <xf numFmtId="4" fontId="66" fillId="71" borderId="27" applyNumberFormat="0" applyProtection="0">
      <alignment horizontal="right" vertical="center"/>
    </xf>
    <xf numFmtId="4" fontId="66" fillId="71" borderId="27" applyNumberFormat="0" applyProtection="0">
      <alignment horizontal="right" vertical="center"/>
    </xf>
    <xf numFmtId="4" fontId="66" fillId="71" borderId="27" applyNumberFormat="0" applyProtection="0">
      <alignment horizontal="right" vertical="center"/>
    </xf>
    <xf numFmtId="4" fontId="66" fillId="71" borderId="27" applyNumberFormat="0" applyProtection="0">
      <alignment horizontal="right" vertical="center"/>
    </xf>
    <xf numFmtId="4" fontId="65" fillId="65" borderId="27" applyNumberFormat="0" applyProtection="0">
      <alignment horizontal="right" vertical="center"/>
    </xf>
    <xf numFmtId="4" fontId="65" fillId="65" borderId="27" applyNumberFormat="0" applyProtection="0">
      <alignment horizontal="right" vertical="center"/>
    </xf>
    <xf numFmtId="4" fontId="65" fillId="65" borderId="27" applyNumberFormat="0" applyProtection="0">
      <alignment horizontal="right" vertical="center"/>
    </xf>
    <xf numFmtId="4" fontId="65" fillId="65" borderId="27" applyNumberFormat="0" applyProtection="0">
      <alignment horizontal="right" vertical="center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0" fillId="0" borderId="30" applyNumberFormat="0" applyFill="0" applyAlignment="0" applyProtection="0"/>
    <xf numFmtId="0" fontId="71" fillId="0" borderId="31" applyNumberFormat="0" applyFill="0" applyAlignment="0" applyProtection="0"/>
    <xf numFmtId="0" fontId="5" fillId="0" borderId="2" applyNumberFormat="0" applyFill="0" applyAlignment="0" applyProtection="0"/>
    <xf numFmtId="0" fontId="37" fillId="0" borderId="32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72" fillId="0" borderId="34" applyNumberFormat="0" applyFill="0" applyAlignment="0" applyProtection="0"/>
    <xf numFmtId="0" fontId="72" fillId="0" borderId="34" applyNumberFormat="0" applyFill="0" applyAlignment="0" applyProtection="0"/>
    <xf numFmtId="0" fontId="72" fillId="0" borderId="34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17" fillId="0" borderId="9" applyNumberFormat="0" applyFill="0" applyAlignment="0" applyProtection="0"/>
    <xf numFmtId="0" fontId="39" fillId="0" borderId="33" applyNumberFormat="0" applyFill="0" applyAlignment="0" applyProtection="0"/>
    <xf numFmtId="0" fontId="17" fillId="0" borderId="9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  <xf numFmtId="0" fontId="39" fillId="0" borderId="33" applyNumberFormat="0" applyFill="0" applyAlignment="0" applyProtection="0"/>
  </cellStyleXfs>
  <cellXfs count="72">
    <xf numFmtId="0" fontId="0" fillId="0" borderId="0" xfId="0"/>
    <xf numFmtId="0" fontId="20" fillId="33" borderId="10" xfId="2" applyFont="1" applyFill="1" applyBorder="1" applyAlignment="1" applyProtection="1">
      <alignment horizontal="center" vertical="center" wrapText="1"/>
      <protection locked="0"/>
    </xf>
    <xf numFmtId="0" fontId="20" fillId="33" borderId="11" xfId="2" applyFont="1" applyFill="1" applyBorder="1" applyAlignment="1" applyProtection="1">
      <alignment horizontal="center" vertical="center" wrapText="1"/>
      <protection locked="0"/>
    </xf>
    <xf numFmtId="0" fontId="20" fillId="33" borderId="12" xfId="2" applyFont="1" applyFill="1" applyBorder="1" applyAlignment="1" applyProtection="1">
      <alignment horizontal="center" vertical="center" wrapText="1"/>
      <protection locked="0"/>
    </xf>
    <xf numFmtId="0" fontId="20" fillId="34" borderId="0" xfId="2" applyFont="1" applyFill="1" applyAlignment="1" applyProtection="1">
      <alignment horizontal="center" vertical="center" wrapText="1"/>
      <protection locked="0"/>
    </xf>
    <xf numFmtId="164" fontId="22" fillId="0" borderId="0" xfId="3" applyFont="1" applyAlignment="1">
      <alignment vertical="center"/>
    </xf>
    <xf numFmtId="0" fontId="22" fillId="0" borderId="0" xfId="4" applyFont="1" applyAlignment="1">
      <alignment vertical="center"/>
    </xf>
    <xf numFmtId="43" fontId="22" fillId="34" borderId="0" xfId="1" applyFont="1" applyFill="1" applyAlignment="1">
      <alignment vertical="center"/>
    </xf>
    <xf numFmtId="0" fontId="22" fillId="34" borderId="0" xfId="4" applyFont="1" applyFill="1" applyAlignment="1">
      <alignment vertical="center"/>
    </xf>
    <xf numFmtId="43" fontId="22" fillId="0" borderId="0" xfId="1" applyFont="1" applyAlignment="1">
      <alignment vertical="center"/>
    </xf>
    <xf numFmtId="0" fontId="20" fillId="33" borderId="13" xfId="2" applyFont="1" applyFill="1" applyBorder="1" applyAlignment="1">
      <alignment horizontal="center" vertical="center"/>
    </xf>
    <xf numFmtId="4" fontId="20" fillId="33" borderId="13" xfId="2" applyNumberFormat="1" applyFont="1" applyFill="1" applyBorder="1" applyAlignment="1">
      <alignment horizontal="center" vertical="center" wrapText="1"/>
    </xf>
    <xf numFmtId="4" fontId="20" fillId="34" borderId="0" xfId="2" applyNumberFormat="1" applyFont="1" applyFill="1" applyAlignment="1">
      <alignment horizontal="center" vertical="center" wrapText="1"/>
    </xf>
    <xf numFmtId="0" fontId="20" fillId="33" borderId="14" xfId="2" applyFont="1" applyFill="1" applyBorder="1" applyAlignment="1">
      <alignment horizontal="center" vertical="center"/>
    </xf>
    <xf numFmtId="4" fontId="20" fillId="33" borderId="15" xfId="2" applyNumberFormat="1" applyFont="1" applyFill="1" applyBorder="1" applyAlignment="1">
      <alignment horizontal="center" vertical="center" wrapText="1"/>
    </xf>
    <xf numFmtId="165" fontId="20" fillId="33" borderId="15" xfId="3" applyNumberFormat="1" applyFont="1" applyFill="1" applyBorder="1" applyAlignment="1">
      <alignment horizontal="center" vertical="center" wrapText="1"/>
    </xf>
    <xf numFmtId="4" fontId="20" fillId="33" borderId="16" xfId="2" applyNumberFormat="1" applyFont="1" applyFill="1" applyBorder="1" applyAlignment="1">
      <alignment horizontal="center" vertical="center" wrapText="1"/>
    </xf>
    <xf numFmtId="164" fontId="20" fillId="33" borderId="15" xfId="3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left"/>
    </xf>
    <xf numFmtId="3" fontId="22" fillId="34" borderId="14" xfId="0" applyNumberFormat="1" applyFont="1" applyFill="1" applyBorder="1" applyProtection="1">
      <protection locked="0"/>
    </xf>
    <xf numFmtId="3" fontId="20" fillId="34" borderId="0" xfId="0" applyNumberFormat="1" applyFont="1" applyFill="1" applyProtection="1">
      <protection locked="0"/>
    </xf>
    <xf numFmtId="164" fontId="22" fillId="34" borderId="0" xfId="3" applyFont="1" applyFill="1" applyAlignment="1">
      <alignment vertical="center"/>
    </xf>
    <xf numFmtId="164" fontId="22" fillId="34" borderId="0" xfId="4" applyNumberFormat="1" applyFont="1" applyFill="1" applyAlignment="1">
      <alignment vertical="center"/>
    </xf>
    <xf numFmtId="4" fontId="22" fillId="34" borderId="0" xfId="4" applyNumberFormat="1" applyFont="1" applyFill="1" applyAlignment="1">
      <alignment vertical="center"/>
    </xf>
    <xf numFmtId="0" fontId="23" fillId="34" borderId="17" xfId="0" applyFont="1" applyFill="1" applyBorder="1" applyAlignment="1">
      <alignment horizontal="left" indent="2"/>
    </xf>
    <xf numFmtId="3" fontId="23" fillId="34" borderId="0" xfId="0" applyNumberFormat="1" applyFont="1" applyFill="1" applyProtection="1">
      <protection locked="0"/>
    </xf>
    <xf numFmtId="164" fontId="24" fillId="34" borderId="0" xfId="4" applyNumberFormat="1" applyFont="1" applyFill="1" applyAlignment="1">
      <alignment vertical="center"/>
    </xf>
    <xf numFmtId="43" fontId="24" fillId="34" borderId="0" xfId="1" applyFont="1" applyFill="1" applyAlignment="1">
      <alignment vertical="center"/>
    </xf>
    <xf numFmtId="3" fontId="22" fillId="34" borderId="0" xfId="4" applyNumberFormat="1" applyFont="1" applyFill="1" applyAlignment="1">
      <alignment vertical="center"/>
    </xf>
    <xf numFmtId="3" fontId="22" fillId="0" borderId="14" xfId="0" applyNumberFormat="1" applyFont="1" applyBorder="1" applyProtection="1">
      <protection locked="0"/>
    </xf>
    <xf numFmtId="3" fontId="25" fillId="34" borderId="14" xfId="0" applyNumberFormat="1" applyFont="1" applyFill="1" applyBorder="1" applyProtection="1">
      <protection locked="0"/>
    </xf>
    <xf numFmtId="164" fontId="25" fillId="34" borderId="0" xfId="3" applyFont="1" applyFill="1" applyAlignment="1">
      <alignment vertical="center"/>
    </xf>
    <xf numFmtId="0" fontId="25" fillId="34" borderId="0" xfId="4" applyFont="1" applyFill="1" applyAlignment="1">
      <alignment vertical="center"/>
    </xf>
    <xf numFmtId="43" fontId="25" fillId="34" borderId="0" xfId="1" applyFont="1" applyFill="1" applyAlignment="1">
      <alignment vertical="center"/>
    </xf>
    <xf numFmtId="3" fontId="25" fillId="34" borderId="0" xfId="4" applyNumberFormat="1" applyFont="1" applyFill="1" applyAlignment="1">
      <alignment vertical="center"/>
    </xf>
    <xf numFmtId="3" fontId="22" fillId="0" borderId="0" xfId="5" applyNumberFormat="1" applyFont="1"/>
    <xf numFmtId="165" fontId="26" fillId="34" borderId="0" xfId="3" applyNumberFormat="1" applyFont="1" applyFill="1" applyBorder="1" applyAlignment="1">
      <alignment vertical="center"/>
    </xf>
    <xf numFmtId="0" fontId="27" fillId="34" borderId="0" xfId="4" applyFont="1" applyFill="1" applyAlignment="1">
      <alignment vertical="center"/>
    </xf>
    <xf numFmtId="164" fontId="25" fillId="34" borderId="0" xfId="4" applyNumberFormat="1" applyFont="1" applyFill="1" applyAlignment="1">
      <alignment vertical="center"/>
    </xf>
    <xf numFmtId="0" fontId="28" fillId="34" borderId="0" xfId="4" applyFont="1" applyFill="1" applyAlignment="1">
      <alignment vertical="center"/>
    </xf>
    <xf numFmtId="3" fontId="28" fillId="34" borderId="0" xfId="4" applyNumberFormat="1" applyFont="1" applyFill="1" applyAlignment="1">
      <alignment vertical="center"/>
    </xf>
    <xf numFmtId="3" fontId="22" fillId="0" borderId="0" xfId="4" applyNumberFormat="1" applyFont="1" applyAlignment="1">
      <alignment vertical="center"/>
    </xf>
    <xf numFmtId="164" fontId="29" fillId="34" borderId="0" xfId="3" applyFont="1" applyFill="1" applyAlignment="1">
      <alignment vertical="center"/>
    </xf>
    <xf numFmtId="43" fontId="22" fillId="34" borderId="0" xfId="4" applyNumberFormat="1" applyFont="1" applyFill="1" applyAlignment="1">
      <alignment vertical="center"/>
    </xf>
    <xf numFmtId="0" fontId="30" fillId="0" borderId="0" xfId="0" applyFont="1" applyAlignment="1">
      <alignment horizontal="left" indent="2"/>
    </xf>
    <xf numFmtId="165" fontId="31" fillId="34" borderId="0" xfId="3" applyNumberFormat="1" applyFont="1" applyFill="1" applyBorder="1" applyAlignment="1">
      <alignment vertical="center"/>
    </xf>
    <xf numFmtId="0" fontId="23" fillId="34" borderId="18" xfId="0" applyFont="1" applyFill="1" applyBorder="1" applyAlignment="1">
      <alignment horizontal="left" indent="2"/>
    </xf>
    <xf numFmtId="0" fontId="20" fillId="34" borderId="18" xfId="0" applyFont="1" applyFill="1" applyBorder="1" applyAlignment="1" applyProtection="1">
      <alignment horizontal="left" indent="2"/>
      <protection locked="0"/>
    </xf>
    <xf numFmtId="3" fontId="20" fillId="34" borderId="16" xfId="0" applyNumberFormat="1" applyFont="1" applyFill="1" applyBorder="1" applyProtection="1">
      <protection locked="0"/>
    </xf>
    <xf numFmtId="43" fontId="32" fillId="34" borderId="0" xfId="1" applyFont="1" applyFill="1" applyAlignment="1">
      <alignment vertical="center"/>
    </xf>
    <xf numFmtId="0" fontId="22" fillId="34" borderId="19" xfId="6" applyFont="1" applyFill="1" applyBorder="1" applyAlignment="1">
      <alignment horizontal="left" vertical="center"/>
    </xf>
    <xf numFmtId="0" fontId="22" fillId="34" borderId="0" xfId="6" applyFont="1" applyFill="1" applyAlignment="1">
      <alignment horizontal="left" vertical="center"/>
    </xf>
    <xf numFmtId="164" fontId="22" fillId="34" borderId="0" xfId="3" applyFont="1" applyFill="1" applyProtection="1">
      <protection locked="0"/>
    </xf>
    <xf numFmtId="0" fontId="22" fillId="34" borderId="0" xfId="7" applyFont="1" applyFill="1" applyAlignment="1" applyProtection="1">
      <alignment horizontal="center" vertical="top" wrapText="1"/>
      <protection locked="0"/>
    </xf>
    <xf numFmtId="0" fontId="22" fillId="34" borderId="0" xfId="8" applyFont="1" applyFill="1" applyAlignment="1" applyProtection="1">
      <alignment vertical="top"/>
      <protection locked="0"/>
    </xf>
    <xf numFmtId="0" fontId="22" fillId="34" borderId="0" xfId="8" applyFont="1" applyFill="1" applyAlignment="1" applyProtection="1">
      <alignment horizontal="center" vertical="top"/>
      <protection locked="0"/>
    </xf>
    <xf numFmtId="0" fontId="22" fillId="34" borderId="0" xfId="7" applyFont="1" applyFill="1" applyAlignment="1" applyProtection="1">
      <alignment horizontal="center"/>
      <protection locked="0"/>
    </xf>
    <xf numFmtId="0" fontId="22" fillId="34" borderId="0" xfId="9" applyFont="1" applyFill="1"/>
    <xf numFmtId="43" fontId="22" fillId="34" borderId="0" xfId="1" applyFont="1" applyFill="1"/>
    <xf numFmtId="165" fontId="22" fillId="34" borderId="0" xfId="9" applyNumberFormat="1" applyFont="1" applyFill="1"/>
    <xf numFmtId="165" fontId="22" fillId="34" borderId="0" xfId="3" applyNumberFormat="1" applyFont="1" applyFill="1" applyAlignment="1">
      <alignment vertical="center"/>
    </xf>
    <xf numFmtId="166" fontId="22" fillId="34" borderId="0" xfId="4" applyNumberFormat="1" applyFont="1" applyFill="1" applyAlignment="1">
      <alignment vertical="center"/>
    </xf>
    <xf numFmtId="167" fontId="22" fillId="34" borderId="0" xfId="4" applyNumberFormat="1" applyFont="1" applyFill="1" applyAlignment="1">
      <alignment vertical="center"/>
    </xf>
    <xf numFmtId="0" fontId="22" fillId="34" borderId="0" xfId="0" applyFont="1" applyFill="1"/>
    <xf numFmtId="0" fontId="22" fillId="35" borderId="0" xfId="0" applyFont="1" applyFill="1"/>
    <xf numFmtId="43" fontId="22" fillId="35" borderId="0" xfId="1" applyFont="1" applyFill="1"/>
    <xf numFmtId="0" fontId="22" fillId="35" borderId="0" xfId="4" applyFont="1" applyFill="1" applyAlignment="1">
      <alignment vertical="center"/>
    </xf>
    <xf numFmtId="164" fontId="22" fillId="35" borderId="0" xfId="3" applyFont="1" applyFill="1" applyAlignment="1">
      <alignment vertical="center"/>
    </xf>
    <xf numFmtId="43" fontId="22" fillId="35" borderId="0" xfId="1" applyFont="1" applyFill="1" applyAlignment="1">
      <alignment vertical="center"/>
    </xf>
    <xf numFmtId="0" fontId="22" fillId="0" borderId="0" xfId="0" applyFont="1"/>
    <xf numFmtId="43" fontId="22" fillId="0" borderId="0" xfId="1" applyFont="1"/>
    <xf numFmtId="165" fontId="22" fillId="0" borderId="0" xfId="3" applyNumberFormat="1" applyFont="1" applyAlignment="1">
      <alignment vertical="center"/>
    </xf>
  </cellXfs>
  <cellStyles count="6322">
    <cellStyle name="=C:\WINNT\SYSTEM32\COMMAND.COM" xfId="10"/>
    <cellStyle name="20% - Énfasis1 2" xfId="11"/>
    <cellStyle name="20% - Énfasis1 2 2" xfId="12"/>
    <cellStyle name="20% - Énfasis1 2 2 2" xfId="13"/>
    <cellStyle name="20% - Énfasis1 2 2 2 2" xfId="14"/>
    <cellStyle name="20% - Énfasis1 2 2 2 2 2" xfId="15"/>
    <cellStyle name="20% - Énfasis1 2 2 2 2 2 2" xfId="16"/>
    <cellStyle name="20% - Énfasis1 2 2 2 2 3" xfId="17"/>
    <cellStyle name="20% - Énfasis1 2 2 2 3" xfId="18"/>
    <cellStyle name="20% - Énfasis1 2 2 2 3 2" xfId="19"/>
    <cellStyle name="20% - Énfasis1 2 2 2 4" xfId="20"/>
    <cellStyle name="20% - Énfasis1 2 2 3" xfId="21"/>
    <cellStyle name="20% - Énfasis1 2 2 3 2" xfId="22"/>
    <cellStyle name="20% - Énfasis1 2 2 3 2 2" xfId="23"/>
    <cellStyle name="20% - Énfasis1 2 2 3 3" xfId="24"/>
    <cellStyle name="20% - Énfasis1 2 2 4" xfId="25"/>
    <cellStyle name="20% - Énfasis1 2 2 4 2" xfId="26"/>
    <cellStyle name="20% - Énfasis1 2 2 5" xfId="27"/>
    <cellStyle name="20% - Énfasis1 2 3" xfId="28"/>
    <cellStyle name="20% - Énfasis1 2 3 2" xfId="29"/>
    <cellStyle name="20% - Énfasis1 2 3 2 2" xfId="30"/>
    <cellStyle name="20% - Énfasis1 2 3 2 2 2" xfId="31"/>
    <cellStyle name="20% - Énfasis1 2 3 2 3" xfId="32"/>
    <cellStyle name="20% - Énfasis1 2 3 3" xfId="33"/>
    <cellStyle name="20% - Énfasis1 2 3 3 2" xfId="34"/>
    <cellStyle name="20% - Énfasis1 2 3 4" xfId="35"/>
    <cellStyle name="20% - Énfasis1 2 4" xfId="36"/>
    <cellStyle name="20% - Énfasis1 2 4 2" xfId="37"/>
    <cellStyle name="20% - Énfasis1 2 4 2 2" xfId="38"/>
    <cellStyle name="20% - Énfasis1 2 4 3" xfId="39"/>
    <cellStyle name="20% - Énfasis1 2 5" xfId="40"/>
    <cellStyle name="20% - Énfasis1 2 5 2" xfId="41"/>
    <cellStyle name="20% - Énfasis1 2 6" xfId="42"/>
    <cellStyle name="20% - Énfasis1 3" xfId="43"/>
    <cellStyle name="20% - Énfasis1 3 2" xfId="44"/>
    <cellStyle name="20% - Énfasis1 3 2 2" xfId="45"/>
    <cellStyle name="20% - Énfasis1 3 2 2 2" xfId="46"/>
    <cellStyle name="20% - Énfasis1 3 2 2 2 2" xfId="47"/>
    <cellStyle name="20% - Énfasis1 3 2 2 3" xfId="48"/>
    <cellStyle name="20% - Énfasis1 3 2 3" xfId="49"/>
    <cellStyle name="20% - Énfasis1 3 2 3 2" xfId="50"/>
    <cellStyle name="20% - Énfasis1 3 2 4" xfId="51"/>
    <cellStyle name="20% - Énfasis1 3 3" xfId="52"/>
    <cellStyle name="20% - Énfasis1 3 3 2" xfId="53"/>
    <cellStyle name="20% - Énfasis1 3 3 2 2" xfId="54"/>
    <cellStyle name="20% - Énfasis1 3 3 3" xfId="55"/>
    <cellStyle name="20% - Énfasis1 3 4" xfId="56"/>
    <cellStyle name="20% - Énfasis1 3 4 2" xfId="57"/>
    <cellStyle name="20% - Énfasis1 3 5" xfId="58"/>
    <cellStyle name="20% - Énfasis1 4" xfId="59"/>
    <cellStyle name="20% - Énfasis1 4 2" xfId="60"/>
    <cellStyle name="20% - Énfasis1 4 2 2" xfId="61"/>
    <cellStyle name="20% - Énfasis1 4 2 2 2" xfId="62"/>
    <cellStyle name="20% - Énfasis1 4 2 2 2 2" xfId="63"/>
    <cellStyle name="20% - Énfasis1 4 2 2 3" xfId="64"/>
    <cellStyle name="20% - Énfasis1 4 2 3" xfId="65"/>
    <cellStyle name="20% - Énfasis1 4 2 3 2" xfId="66"/>
    <cellStyle name="20% - Énfasis1 4 2 4" xfId="67"/>
    <cellStyle name="20% - Énfasis1 4 3" xfId="68"/>
    <cellStyle name="20% - Énfasis1 4 3 2" xfId="69"/>
    <cellStyle name="20% - Énfasis1 4 3 2 2" xfId="70"/>
    <cellStyle name="20% - Énfasis1 4 3 3" xfId="71"/>
    <cellStyle name="20% - Énfasis1 4 4" xfId="72"/>
    <cellStyle name="20% - Énfasis1 4 4 2" xfId="73"/>
    <cellStyle name="20% - Énfasis1 4 5" xfId="74"/>
    <cellStyle name="20% - Énfasis1 5" xfId="75"/>
    <cellStyle name="20% - Énfasis1 5 2" xfId="76"/>
    <cellStyle name="20% - Énfasis1 5 2 2" xfId="77"/>
    <cellStyle name="20% - Énfasis1 5 2 2 2" xfId="78"/>
    <cellStyle name="20% - Énfasis1 5 2 3" xfId="79"/>
    <cellStyle name="20% - Énfasis1 5 3" xfId="80"/>
    <cellStyle name="20% - Énfasis1 5 3 2" xfId="81"/>
    <cellStyle name="20% - Énfasis1 5 4" xfId="82"/>
    <cellStyle name="20% - Énfasis2 2" xfId="83"/>
    <cellStyle name="20% - Énfasis2 2 2" xfId="84"/>
    <cellStyle name="20% - Énfasis2 2 2 2" xfId="85"/>
    <cellStyle name="20% - Énfasis2 2 2 2 2" xfId="86"/>
    <cellStyle name="20% - Énfasis2 2 2 2 2 2" xfId="87"/>
    <cellStyle name="20% - Énfasis2 2 2 2 2 2 2" xfId="88"/>
    <cellStyle name="20% - Énfasis2 2 2 2 2 3" xfId="89"/>
    <cellStyle name="20% - Énfasis2 2 2 2 3" xfId="90"/>
    <cellStyle name="20% - Énfasis2 2 2 2 3 2" xfId="91"/>
    <cellStyle name="20% - Énfasis2 2 2 2 4" xfId="92"/>
    <cellStyle name="20% - Énfasis2 2 2 3" xfId="93"/>
    <cellStyle name="20% - Énfasis2 2 2 3 2" xfId="94"/>
    <cellStyle name="20% - Énfasis2 2 2 3 2 2" xfId="95"/>
    <cellStyle name="20% - Énfasis2 2 2 3 3" xfId="96"/>
    <cellStyle name="20% - Énfasis2 2 2 4" xfId="97"/>
    <cellStyle name="20% - Énfasis2 2 2 4 2" xfId="98"/>
    <cellStyle name="20% - Énfasis2 2 2 5" xfId="99"/>
    <cellStyle name="20% - Énfasis2 2 3" xfId="100"/>
    <cellStyle name="20% - Énfasis2 2 3 2" xfId="101"/>
    <cellStyle name="20% - Énfasis2 2 3 2 2" xfId="102"/>
    <cellStyle name="20% - Énfasis2 2 3 2 2 2" xfId="103"/>
    <cellStyle name="20% - Énfasis2 2 3 2 3" xfId="104"/>
    <cellStyle name="20% - Énfasis2 2 3 3" xfId="105"/>
    <cellStyle name="20% - Énfasis2 2 3 3 2" xfId="106"/>
    <cellStyle name="20% - Énfasis2 2 3 4" xfId="107"/>
    <cellStyle name="20% - Énfasis2 2 4" xfId="108"/>
    <cellStyle name="20% - Énfasis2 2 4 2" xfId="109"/>
    <cellStyle name="20% - Énfasis2 2 4 2 2" xfId="110"/>
    <cellStyle name="20% - Énfasis2 2 4 3" xfId="111"/>
    <cellStyle name="20% - Énfasis2 2 5" xfId="112"/>
    <cellStyle name="20% - Énfasis2 2 5 2" xfId="113"/>
    <cellStyle name="20% - Énfasis2 2 6" xfId="114"/>
    <cellStyle name="20% - Énfasis2 3" xfId="115"/>
    <cellStyle name="20% - Énfasis2 3 2" xfId="116"/>
    <cellStyle name="20% - Énfasis2 3 2 2" xfId="117"/>
    <cellStyle name="20% - Énfasis2 3 2 2 2" xfId="118"/>
    <cellStyle name="20% - Énfasis2 3 2 2 2 2" xfId="119"/>
    <cellStyle name="20% - Énfasis2 3 2 2 3" xfId="120"/>
    <cellStyle name="20% - Énfasis2 3 2 3" xfId="121"/>
    <cellStyle name="20% - Énfasis2 3 2 3 2" xfId="122"/>
    <cellStyle name="20% - Énfasis2 3 2 4" xfId="123"/>
    <cellStyle name="20% - Énfasis2 3 3" xfId="124"/>
    <cellStyle name="20% - Énfasis2 3 3 2" xfId="125"/>
    <cellStyle name="20% - Énfasis2 3 3 2 2" xfId="126"/>
    <cellStyle name="20% - Énfasis2 3 3 3" xfId="127"/>
    <cellStyle name="20% - Énfasis2 3 4" xfId="128"/>
    <cellStyle name="20% - Énfasis2 3 4 2" xfId="129"/>
    <cellStyle name="20% - Énfasis2 3 5" xfId="130"/>
    <cellStyle name="20% - Énfasis2 4" xfId="131"/>
    <cellStyle name="20% - Énfasis2 4 2" xfId="132"/>
    <cellStyle name="20% - Énfasis2 4 2 2" xfId="133"/>
    <cellStyle name="20% - Énfasis2 4 2 2 2" xfId="134"/>
    <cellStyle name="20% - Énfasis2 4 2 2 2 2" xfId="135"/>
    <cellStyle name="20% - Énfasis2 4 2 2 3" xfId="136"/>
    <cellStyle name="20% - Énfasis2 4 2 3" xfId="137"/>
    <cellStyle name="20% - Énfasis2 4 2 3 2" xfId="138"/>
    <cellStyle name="20% - Énfasis2 4 2 4" xfId="139"/>
    <cellStyle name="20% - Énfasis2 4 3" xfId="140"/>
    <cellStyle name="20% - Énfasis2 4 3 2" xfId="141"/>
    <cellStyle name="20% - Énfasis2 4 3 2 2" xfId="142"/>
    <cellStyle name="20% - Énfasis2 4 3 3" xfId="143"/>
    <cellStyle name="20% - Énfasis2 4 4" xfId="144"/>
    <cellStyle name="20% - Énfasis2 4 4 2" xfId="145"/>
    <cellStyle name="20% - Énfasis2 4 5" xfId="146"/>
    <cellStyle name="20% - Énfasis2 5" xfId="147"/>
    <cellStyle name="20% - Énfasis2 5 2" xfId="148"/>
    <cellStyle name="20% - Énfasis2 5 2 2" xfId="149"/>
    <cellStyle name="20% - Énfasis2 5 2 2 2" xfId="150"/>
    <cellStyle name="20% - Énfasis2 5 2 3" xfId="151"/>
    <cellStyle name="20% - Énfasis2 5 3" xfId="152"/>
    <cellStyle name="20% - Énfasis2 5 3 2" xfId="153"/>
    <cellStyle name="20% - Énfasis2 5 4" xfId="154"/>
    <cellStyle name="20% - Énfasis3 2" xfId="155"/>
    <cellStyle name="20% - Énfasis3 2 2" xfId="156"/>
    <cellStyle name="20% - Énfasis3 2 2 2" xfId="157"/>
    <cellStyle name="20% - Énfasis3 2 2 2 2" xfId="158"/>
    <cellStyle name="20% - Énfasis3 2 2 2 2 2" xfId="159"/>
    <cellStyle name="20% - Énfasis3 2 2 2 2 2 2" xfId="160"/>
    <cellStyle name="20% - Énfasis3 2 2 2 2 3" xfId="161"/>
    <cellStyle name="20% - Énfasis3 2 2 2 3" xfId="162"/>
    <cellStyle name="20% - Énfasis3 2 2 2 3 2" xfId="163"/>
    <cellStyle name="20% - Énfasis3 2 2 2 4" xfId="164"/>
    <cellStyle name="20% - Énfasis3 2 2 3" xfId="165"/>
    <cellStyle name="20% - Énfasis3 2 2 3 2" xfId="166"/>
    <cellStyle name="20% - Énfasis3 2 2 3 2 2" xfId="167"/>
    <cellStyle name="20% - Énfasis3 2 2 3 3" xfId="168"/>
    <cellStyle name="20% - Énfasis3 2 2 4" xfId="169"/>
    <cellStyle name="20% - Énfasis3 2 2 4 2" xfId="170"/>
    <cellStyle name="20% - Énfasis3 2 2 5" xfId="171"/>
    <cellStyle name="20% - Énfasis3 2 3" xfId="172"/>
    <cellStyle name="20% - Énfasis3 2 3 2" xfId="173"/>
    <cellStyle name="20% - Énfasis3 2 3 2 2" xfId="174"/>
    <cellStyle name="20% - Énfasis3 2 3 2 2 2" xfId="175"/>
    <cellStyle name="20% - Énfasis3 2 3 2 3" xfId="176"/>
    <cellStyle name="20% - Énfasis3 2 3 3" xfId="177"/>
    <cellStyle name="20% - Énfasis3 2 3 3 2" xfId="178"/>
    <cellStyle name="20% - Énfasis3 2 3 4" xfId="179"/>
    <cellStyle name="20% - Énfasis3 2 4" xfId="180"/>
    <cellStyle name="20% - Énfasis3 2 4 2" xfId="181"/>
    <cellStyle name="20% - Énfasis3 2 4 2 2" xfId="182"/>
    <cellStyle name="20% - Énfasis3 2 4 3" xfId="183"/>
    <cellStyle name="20% - Énfasis3 2 5" xfId="184"/>
    <cellStyle name="20% - Énfasis3 2 5 2" xfId="185"/>
    <cellStyle name="20% - Énfasis3 2 6" xfId="186"/>
    <cellStyle name="20% - Énfasis3 3" xfId="187"/>
    <cellStyle name="20% - Énfasis3 3 2" xfId="188"/>
    <cellStyle name="20% - Énfasis3 3 2 2" xfId="189"/>
    <cellStyle name="20% - Énfasis3 3 2 2 2" xfId="190"/>
    <cellStyle name="20% - Énfasis3 3 2 2 2 2" xfId="191"/>
    <cellStyle name="20% - Énfasis3 3 2 2 3" xfId="192"/>
    <cellStyle name="20% - Énfasis3 3 2 3" xfId="193"/>
    <cellStyle name="20% - Énfasis3 3 2 3 2" xfId="194"/>
    <cellStyle name="20% - Énfasis3 3 2 4" xfId="195"/>
    <cellStyle name="20% - Énfasis3 3 3" xfId="196"/>
    <cellStyle name="20% - Énfasis3 3 3 2" xfId="197"/>
    <cellStyle name="20% - Énfasis3 3 3 2 2" xfId="198"/>
    <cellStyle name="20% - Énfasis3 3 3 3" xfId="199"/>
    <cellStyle name="20% - Énfasis3 3 4" xfId="200"/>
    <cellStyle name="20% - Énfasis3 3 4 2" xfId="201"/>
    <cellStyle name="20% - Énfasis3 3 5" xfId="202"/>
    <cellStyle name="20% - Énfasis3 4" xfId="203"/>
    <cellStyle name="20% - Énfasis3 4 2" xfId="204"/>
    <cellStyle name="20% - Énfasis3 4 2 2" xfId="205"/>
    <cellStyle name="20% - Énfasis3 4 2 2 2" xfId="206"/>
    <cellStyle name="20% - Énfasis3 4 2 2 2 2" xfId="207"/>
    <cellStyle name="20% - Énfasis3 4 2 2 3" xfId="208"/>
    <cellStyle name="20% - Énfasis3 4 2 3" xfId="209"/>
    <cellStyle name="20% - Énfasis3 4 2 3 2" xfId="210"/>
    <cellStyle name="20% - Énfasis3 4 2 4" xfId="211"/>
    <cellStyle name="20% - Énfasis3 4 3" xfId="212"/>
    <cellStyle name="20% - Énfasis3 4 3 2" xfId="213"/>
    <cellStyle name="20% - Énfasis3 4 3 2 2" xfId="214"/>
    <cellStyle name="20% - Énfasis3 4 3 3" xfId="215"/>
    <cellStyle name="20% - Énfasis3 4 4" xfId="216"/>
    <cellStyle name="20% - Énfasis3 4 4 2" xfId="217"/>
    <cellStyle name="20% - Énfasis3 4 5" xfId="218"/>
    <cellStyle name="20% - Énfasis3 5" xfId="219"/>
    <cellStyle name="20% - Énfasis3 5 2" xfId="220"/>
    <cellStyle name="20% - Énfasis3 5 2 2" xfId="221"/>
    <cellStyle name="20% - Énfasis3 5 2 2 2" xfId="222"/>
    <cellStyle name="20% - Énfasis3 5 2 3" xfId="223"/>
    <cellStyle name="20% - Énfasis3 5 3" xfId="224"/>
    <cellStyle name="20% - Énfasis3 5 3 2" xfId="225"/>
    <cellStyle name="20% - Énfasis3 5 4" xfId="226"/>
    <cellStyle name="20% - Énfasis4 2" xfId="227"/>
    <cellStyle name="20% - Énfasis4 2 2" xfId="228"/>
    <cellStyle name="20% - Énfasis4 2 2 2" xfId="229"/>
    <cellStyle name="20% - Énfasis4 2 2 2 2" xfId="230"/>
    <cellStyle name="20% - Énfasis4 2 2 2 2 2" xfId="231"/>
    <cellStyle name="20% - Énfasis4 2 2 2 2 2 2" xfId="232"/>
    <cellStyle name="20% - Énfasis4 2 2 2 2 3" xfId="233"/>
    <cellStyle name="20% - Énfasis4 2 2 2 3" xfId="234"/>
    <cellStyle name="20% - Énfasis4 2 2 2 3 2" xfId="235"/>
    <cellStyle name="20% - Énfasis4 2 2 2 4" xfId="236"/>
    <cellStyle name="20% - Énfasis4 2 2 3" xfId="237"/>
    <cellStyle name="20% - Énfasis4 2 2 3 2" xfId="238"/>
    <cellStyle name="20% - Énfasis4 2 2 3 2 2" xfId="239"/>
    <cellStyle name="20% - Énfasis4 2 2 3 3" xfId="240"/>
    <cellStyle name="20% - Énfasis4 2 2 4" xfId="241"/>
    <cellStyle name="20% - Énfasis4 2 2 4 2" xfId="242"/>
    <cellStyle name="20% - Énfasis4 2 2 5" xfId="243"/>
    <cellStyle name="20% - Énfasis4 2 3" xfId="244"/>
    <cellStyle name="20% - Énfasis4 2 3 2" xfId="245"/>
    <cellStyle name="20% - Énfasis4 2 3 2 2" xfId="246"/>
    <cellStyle name="20% - Énfasis4 2 3 2 2 2" xfId="247"/>
    <cellStyle name="20% - Énfasis4 2 3 2 3" xfId="248"/>
    <cellStyle name="20% - Énfasis4 2 3 3" xfId="249"/>
    <cellStyle name="20% - Énfasis4 2 3 3 2" xfId="250"/>
    <cellStyle name="20% - Énfasis4 2 3 4" xfId="251"/>
    <cellStyle name="20% - Énfasis4 2 4" xfId="252"/>
    <cellStyle name="20% - Énfasis4 2 4 2" xfId="253"/>
    <cellStyle name="20% - Énfasis4 2 4 2 2" xfId="254"/>
    <cellStyle name="20% - Énfasis4 2 4 3" xfId="255"/>
    <cellStyle name="20% - Énfasis4 2 5" xfId="256"/>
    <cellStyle name="20% - Énfasis4 2 5 2" xfId="257"/>
    <cellStyle name="20% - Énfasis4 2 6" xfId="258"/>
    <cellStyle name="20% - Énfasis4 3" xfId="259"/>
    <cellStyle name="20% - Énfasis4 3 2" xfId="260"/>
    <cellStyle name="20% - Énfasis4 3 2 2" xfId="261"/>
    <cellStyle name="20% - Énfasis4 3 2 2 2" xfId="262"/>
    <cellStyle name="20% - Énfasis4 3 2 2 2 2" xfId="263"/>
    <cellStyle name="20% - Énfasis4 3 2 2 3" xfId="264"/>
    <cellStyle name="20% - Énfasis4 3 2 3" xfId="265"/>
    <cellStyle name="20% - Énfasis4 3 2 3 2" xfId="266"/>
    <cellStyle name="20% - Énfasis4 3 2 4" xfId="267"/>
    <cellStyle name="20% - Énfasis4 3 3" xfId="268"/>
    <cellStyle name="20% - Énfasis4 3 3 2" xfId="269"/>
    <cellStyle name="20% - Énfasis4 3 3 2 2" xfId="270"/>
    <cellStyle name="20% - Énfasis4 3 3 3" xfId="271"/>
    <cellStyle name="20% - Énfasis4 3 4" xfId="272"/>
    <cellStyle name="20% - Énfasis4 3 4 2" xfId="273"/>
    <cellStyle name="20% - Énfasis4 3 5" xfId="274"/>
    <cellStyle name="20% - Énfasis4 4" xfId="275"/>
    <cellStyle name="20% - Énfasis4 4 2" xfId="276"/>
    <cellStyle name="20% - Énfasis4 4 2 2" xfId="277"/>
    <cellStyle name="20% - Énfasis4 4 2 2 2" xfId="278"/>
    <cellStyle name="20% - Énfasis4 4 2 2 2 2" xfId="279"/>
    <cellStyle name="20% - Énfasis4 4 2 2 3" xfId="280"/>
    <cellStyle name="20% - Énfasis4 4 2 3" xfId="281"/>
    <cellStyle name="20% - Énfasis4 4 2 3 2" xfId="282"/>
    <cellStyle name="20% - Énfasis4 4 2 4" xfId="283"/>
    <cellStyle name="20% - Énfasis4 4 3" xfId="284"/>
    <cellStyle name="20% - Énfasis4 4 3 2" xfId="285"/>
    <cellStyle name="20% - Énfasis4 4 3 2 2" xfId="286"/>
    <cellStyle name="20% - Énfasis4 4 3 3" xfId="287"/>
    <cellStyle name="20% - Énfasis4 4 4" xfId="288"/>
    <cellStyle name="20% - Énfasis4 4 4 2" xfId="289"/>
    <cellStyle name="20% - Énfasis4 4 5" xfId="290"/>
    <cellStyle name="20% - Énfasis4 5" xfId="291"/>
    <cellStyle name="20% - Énfasis4 5 2" xfId="292"/>
    <cellStyle name="20% - Énfasis4 5 2 2" xfId="293"/>
    <cellStyle name="20% - Énfasis4 5 2 2 2" xfId="294"/>
    <cellStyle name="20% - Énfasis4 5 2 3" xfId="295"/>
    <cellStyle name="20% - Énfasis4 5 3" xfId="296"/>
    <cellStyle name="20% - Énfasis4 5 3 2" xfId="297"/>
    <cellStyle name="20% - Énfasis4 5 4" xfId="298"/>
    <cellStyle name="20% - Énfasis5 2" xfId="299"/>
    <cellStyle name="20% - Énfasis5 2 2" xfId="300"/>
    <cellStyle name="20% - Énfasis5 2 2 2" xfId="301"/>
    <cellStyle name="20% - Énfasis5 2 2 2 2" xfId="302"/>
    <cellStyle name="20% - Énfasis5 2 2 2 2 2" xfId="303"/>
    <cellStyle name="20% - Énfasis5 2 2 2 2 2 2" xfId="304"/>
    <cellStyle name="20% - Énfasis5 2 2 2 2 3" xfId="305"/>
    <cellStyle name="20% - Énfasis5 2 2 2 3" xfId="306"/>
    <cellStyle name="20% - Énfasis5 2 2 2 3 2" xfId="307"/>
    <cellStyle name="20% - Énfasis5 2 2 2 4" xfId="308"/>
    <cellStyle name="20% - Énfasis5 2 2 3" xfId="309"/>
    <cellStyle name="20% - Énfasis5 2 2 3 2" xfId="310"/>
    <cellStyle name="20% - Énfasis5 2 2 3 2 2" xfId="311"/>
    <cellStyle name="20% - Énfasis5 2 2 3 3" xfId="312"/>
    <cellStyle name="20% - Énfasis5 2 2 4" xfId="313"/>
    <cellStyle name="20% - Énfasis5 2 2 4 2" xfId="314"/>
    <cellStyle name="20% - Énfasis5 2 2 5" xfId="315"/>
    <cellStyle name="20% - Énfasis5 2 3" xfId="316"/>
    <cellStyle name="20% - Énfasis5 2 3 2" xfId="317"/>
    <cellStyle name="20% - Énfasis5 2 3 2 2" xfId="318"/>
    <cellStyle name="20% - Énfasis5 2 3 2 2 2" xfId="319"/>
    <cellStyle name="20% - Énfasis5 2 3 2 3" xfId="320"/>
    <cellStyle name="20% - Énfasis5 2 3 3" xfId="321"/>
    <cellStyle name="20% - Énfasis5 2 3 3 2" xfId="322"/>
    <cellStyle name="20% - Énfasis5 2 3 4" xfId="323"/>
    <cellStyle name="20% - Énfasis5 2 4" xfId="324"/>
    <cellStyle name="20% - Énfasis5 2 4 2" xfId="325"/>
    <cellStyle name="20% - Énfasis5 2 4 2 2" xfId="326"/>
    <cellStyle name="20% - Énfasis5 2 4 3" xfId="327"/>
    <cellStyle name="20% - Énfasis5 2 5" xfId="328"/>
    <cellStyle name="20% - Énfasis5 2 5 2" xfId="329"/>
    <cellStyle name="20% - Énfasis5 2 6" xfId="330"/>
    <cellStyle name="20% - Énfasis5 3" xfId="331"/>
    <cellStyle name="20% - Énfasis5 3 2" xfId="332"/>
    <cellStyle name="20% - Énfasis5 3 2 2" xfId="333"/>
    <cellStyle name="20% - Énfasis5 3 2 2 2" xfId="334"/>
    <cellStyle name="20% - Énfasis5 3 2 2 2 2" xfId="335"/>
    <cellStyle name="20% - Énfasis5 3 2 2 3" xfId="336"/>
    <cellStyle name="20% - Énfasis5 3 2 3" xfId="337"/>
    <cellStyle name="20% - Énfasis5 3 2 3 2" xfId="338"/>
    <cellStyle name="20% - Énfasis5 3 2 4" xfId="339"/>
    <cellStyle name="20% - Énfasis5 3 3" xfId="340"/>
    <cellStyle name="20% - Énfasis5 3 3 2" xfId="341"/>
    <cellStyle name="20% - Énfasis5 3 3 2 2" xfId="342"/>
    <cellStyle name="20% - Énfasis5 3 3 3" xfId="343"/>
    <cellStyle name="20% - Énfasis5 3 4" xfId="344"/>
    <cellStyle name="20% - Énfasis5 3 4 2" xfId="345"/>
    <cellStyle name="20% - Énfasis5 3 5" xfId="346"/>
    <cellStyle name="20% - Énfasis5 4" xfId="347"/>
    <cellStyle name="20% - Énfasis5 4 2" xfId="348"/>
    <cellStyle name="20% - Énfasis5 4 2 2" xfId="349"/>
    <cellStyle name="20% - Énfasis5 4 2 2 2" xfId="350"/>
    <cellStyle name="20% - Énfasis5 4 2 2 2 2" xfId="351"/>
    <cellStyle name="20% - Énfasis5 4 2 2 3" xfId="352"/>
    <cellStyle name="20% - Énfasis5 4 2 3" xfId="353"/>
    <cellStyle name="20% - Énfasis5 4 2 3 2" xfId="354"/>
    <cellStyle name="20% - Énfasis5 4 2 4" xfId="355"/>
    <cellStyle name="20% - Énfasis5 4 3" xfId="356"/>
    <cellStyle name="20% - Énfasis5 4 3 2" xfId="357"/>
    <cellStyle name="20% - Énfasis5 4 3 2 2" xfId="358"/>
    <cellStyle name="20% - Énfasis5 4 3 3" xfId="359"/>
    <cellStyle name="20% - Énfasis5 4 4" xfId="360"/>
    <cellStyle name="20% - Énfasis5 4 4 2" xfId="361"/>
    <cellStyle name="20% - Énfasis5 4 5" xfId="362"/>
    <cellStyle name="20% - Énfasis5 5" xfId="363"/>
    <cellStyle name="20% - Énfasis5 5 2" xfId="364"/>
    <cellStyle name="20% - Énfasis5 5 2 2" xfId="365"/>
    <cellStyle name="20% - Énfasis5 5 2 2 2" xfId="366"/>
    <cellStyle name="20% - Énfasis5 5 2 3" xfId="367"/>
    <cellStyle name="20% - Énfasis5 5 3" xfId="368"/>
    <cellStyle name="20% - Énfasis5 5 3 2" xfId="369"/>
    <cellStyle name="20% - Énfasis5 5 4" xfId="370"/>
    <cellStyle name="20% - Énfasis6 2" xfId="371"/>
    <cellStyle name="20% - Énfasis6 2 2" xfId="372"/>
    <cellStyle name="20% - Énfasis6 2 2 2" xfId="373"/>
    <cellStyle name="20% - Énfasis6 2 2 2 2" xfId="374"/>
    <cellStyle name="20% - Énfasis6 2 2 2 2 2" xfId="375"/>
    <cellStyle name="20% - Énfasis6 2 2 2 2 2 2" xfId="376"/>
    <cellStyle name="20% - Énfasis6 2 2 2 2 3" xfId="377"/>
    <cellStyle name="20% - Énfasis6 2 2 2 3" xfId="378"/>
    <cellStyle name="20% - Énfasis6 2 2 2 3 2" xfId="379"/>
    <cellStyle name="20% - Énfasis6 2 2 2 4" xfId="380"/>
    <cellStyle name="20% - Énfasis6 2 2 3" xfId="381"/>
    <cellStyle name="20% - Énfasis6 2 2 3 2" xfId="382"/>
    <cellStyle name="20% - Énfasis6 2 2 3 2 2" xfId="383"/>
    <cellStyle name="20% - Énfasis6 2 2 3 3" xfId="384"/>
    <cellStyle name="20% - Énfasis6 2 2 4" xfId="385"/>
    <cellStyle name="20% - Énfasis6 2 2 4 2" xfId="386"/>
    <cellStyle name="20% - Énfasis6 2 2 5" xfId="387"/>
    <cellStyle name="20% - Énfasis6 2 3" xfId="388"/>
    <cellStyle name="20% - Énfasis6 2 3 2" xfId="389"/>
    <cellStyle name="20% - Énfasis6 2 3 2 2" xfId="390"/>
    <cellStyle name="20% - Énfasis6 2 3 2 2 2" xfId="391"/>
    <cellStyle name="20% - Énfasis6 2 3 2 3" xfId="392"/>
    <cellStyle name="20% - Énfasis6 2 3 3" xfId="393"/>
    <cellStyle name="20% - Énfasis6 2 3 3 2" xfId="394"/>
    <cellStyle name="20% - Énfasis6 2 3 4" xfId="395"/>
    <cellStyle name="20% - Énfasis6 2 4" xfId="396"/>
    <cellStyle name="20% - Énfasis6 2 4 2" xfId="397"/>
    <cellStyle name="20% - Énfasis6 2 4 2 2" xfId="398"/>
    <cellStyle name="20% - Énfasis6 2 4 3" xfId="399"/>
    <cellStyle name="20% - Énfasis6 2 5" xfId="400"/>
    <cellStyle name="20% - Énfasis6 2 5 2" xfId="401"/>
    <cellStyle name="20% - Énfasis6 2 6" xfId="402"/>
    <cellStyle name="20% - Énfasis6 3" xfId="403"/>
    <cellStyle name="20% - Énfasis6 3 2" xfId="404"/>
    <cellStyle name="20% - Énfasis6 3 2 2" xfId="405"/>
    <cellStyle name="20% - Énfasis6 3 2 2 2" xfId="406"/>
    <cellStyle name="20% - Énfasis6 3 2 2 2 2" xfId="407"/>
    <cellStyle name="20% - Énfasis6 3 2 2 3" xfId="408"/>
    <cellStyle name="20% - Énfasis6 3 2 3" xfId="409"/>
    <cellStyle name="20% - Énfasis6 3 2 3 2" xfId="410"/>
    <cellStyle name="20% - Énfasis6 3 2 4" xfId="411"/>
    <cellStyle name="20% - Énfasis6 3 3" xfId="412"/>
    <cellStyle name="20% - Énfasis6 3 3 2" xfId="413"/>
    <cellStyle name="20% - Énfasis6 3 3 2 2" xfId="414"/>
    <cellStyle name="20% - Énfasis6 3 3 3" xfId="415"/>
    <cellStyle name="20% - Énfasis6 3 4" xfId="416"/>
    <cellStyle name="20% - Énfasis6 3 4 2" xfId="417"/>
    <cellStyle name="20% - Énfasis6 3 5" xfId="418"/>
    <cellStyle name="20% - Énfasis6 4" xfId="419"/>
    <cellStyle name="20% - Énfasis6 4 2" xfId="420"/>
    <cellStyle name="20% - Énfasis6 4 2 2" xfId="421"/>
    <cellStyle name="20% - Énfasis6 4 2 2 2" xfId="422"/>
    <cellStyle name="20% - Énfasis6 4 2 2 2 2" xfId="423"/>
    <cellStyle name="20% - Énfasis6 4 2 2 3" xfId="424"/>
    <cellStyle name="20% - Énfasis6 4 2 3" xfId="425"/>
    <cellStyle name="20% - Énfasis6 4 2 3 2" xfId="426"/>
    <cellStyle name="20% - Énfasis6 4 2 4" xfId="427"/>
    <cellStyle name="20% - Énfasis6 4 3" xfId="428"/>
    <cellStyle name="20% - Énfasis6 4 3 2" xfId="429"/>
    <cellStyle name="20% - Énfasis6 4 3 2 2" xfId="430"/>
    <cellStyle name="20% - Énfasis6 4 3 3" xfId="431"/>
    <cellStyle name="20% - Énfasis6 4 4" xfId="432"/>
    <cellStyle name="20% - Énfasis6 4 4 2" xfId="433"/>
    <cellStyle name="20% - Énfasis6 4 5" xfId="434"/>
    <cellStyle name="20% - Énfasis6 5" xfId="435"/>
    <cellStyle name="20% - Énfasis6 5 2" xfId="436"/>
    <cellStyle name="20% - Énfasis6 5 2 2" xfId="437"/>
    <cellStyle name="20% - Énfasis6 5 2 2 2" xfId="438"/>
    <cellStyle name="20% - Énfasis6 5 2 3" xfId="439"/>
    <cellStyle name="20% - Énfasis6 5 3" xfId="440"/>
    <cellStyle name="20% - Énfasis6 5 3 2" xfId="441"/>
    <cellStyle name="20% - Énfasis6 5 4" xfId="442"/>
    <cellStyle name="40% - Énfasis1 2" xfId="443"/>
    <cellStyle name="40% - Énfasis1 2 2" xfId="444"/>
    <cellStyle name="40% - Énfasis1 2 2 2" xfId="445"/>
    <cellStyle name="40% - Énfasis1 2 2 2 2" xfId="446"/>
    <cellStyle name="40% - Énfasis1 2 2 2 2 2" xfId="447"/>
    <cellStyle name="40% - Énfasis1 2 2 2 2 2 2" xfId="448"/>
    <cellStyle name="40% - Énfasis1 2 2 2 2 3" xfId="449"/>
    <cellStyle name="40% - Énfasis1 2 2 2 3" xfId="450"/>
    <cellStyle name="40% - Énfasis1 2 2 2 3 2" xfId="451"/>
    <cellStyle name="40% - Énfasis1 2 2 2 4" xfId="452"/>
    <cellStyle name="40% - Énfasis1 2 2 3" xfId="453"/>
    <cellStyle name="40% - Énfasis1 2 2 3 2" xfId="454"/>
    <cellStyle name="40% - Énfasis1 2 2 3 2 2" xfId="455"/>
    <cellStyle name="40% - Énfasis1 2 2 3 3" xfId="456"/>
    <cellStyle name="40% - Énfasis1 2 2 4" xfId="457"/>
    <cellStyle name="40% - Énfasis1 2 2 4 2" xfId="458"/>
    <cellStyle name="40% - Énfasis1 2 2 5" xfId="459"/>
    <cellStyle name="40% - Énfasis1 2 3" xfId="460"/>
    <cellStyle name="40% - Énfasis1 2 3 2" xfId="461"/>
    <cellStyle name="40% - Énfasis1 2 3 2 2" xfId="462"/>
    <cellStyle name="40% - Énfasis1 2 3 2 2 2" xfId="463"/>
    <cellStyle name="40% - Énfasis1 2 3 2 3" xfId="464"/>
    <cellStyle name="40% - Énfasis1 2 3 3" xfId="465"/>
    <cellStyle name="40% - Énfasis1 2 3 3 2" xfId="466"/>
    <cellStyle name="40% - Énfasis1 2 3 4" xfId="467"/>
    <cellStyle name="40% - Énfasis1 2 4" xfId="468"/>
    <cellStyle name="40% - Énfasis1 2 4 2" xfId="469"/>
    <cellStyle name="40% - Énfasis1 2 4 2 2" xfId="470"/>
    <cellStyle name="40% - Énfasis1 2 4 3" xfId="471"/>
    <cellStyle name="40% - Énfasis1 2 5" xfId="472"/>
    <cellStyle name="40% - Énfasis1 2 5 2" xfId="473"/>
    <cellStyle name="40% - Énfasis1 2 6" xfId="474"/>
    <cellStyle name="40% - Énfasis1 3" xfId="475"/>
    <cellStyle name="40% - Énfasis1 3 2" xfId="476"/>
    <cellStyle name="40% - Énfasis1 3 2 2" xfId="477"/>
    <cellStyle name="40% - Énfasis1 3 2 2 2" xfId="478"/>
    <cellStyle name="40% - Énfasis1 3 2 2 2 2" xfId="479"/>
    <cellStyle name="40% - Énfasis1 3 2 2 3" xfId="480"/>
    <cellStyle name="40% - Énfasis1 3 2 3" xfId="481"/>
    <cellStyle name="40% - Énfasis1 3 2 3 2" xfId="482"/>
    <cellStyle name="40% - Énfasis1 3 2 4" xfId="483"/>
    <cellStyle name="40% - Énfasis1 3 3" xfId="484"/>
    <cellStyle name="40% - Énfasis1 3 3 2" xfId="485"/>
    <cellStyle name="40% - Énfasis1 3 3 2 2" xfId="486"/>
    <cellStyle name="40% - Énfasis1 3 3 3" xfId="487"/>
    <cellStyle name="40% - Énfasis1 3 4" xfId="488"/>
    <cellStyle name="40% - Énfasis1 3 4 2" xfId="489"/>
    <cellStyle name="40% - Énfasis1 3 5" xfId="490"/>
    <cellStyle name="40% - Énfasis1 4" xfId="491"/>
    <cellStyle name="40% - Énfasis1 4 2" xfId="492"/>
    <cellStyle name="40% - Énfasis1 4 2 2" xfId="493"/>
    <cellStyle name="40% - Énfasis1 4 2 2 2" xfId="494"/>
    <cellStyle name="40% - Énfasis1 4 2 2 2 2" xfId="495"/>
    <cellStyle name="40% - Énfasis1 4 2 2 3" xfId="496"/>
    <cellStyle name="40% - Énfasis1 4 2 3" xfId="497"/>
    <cellStyle name="40% - Énfasis1 4 2 3 2" xfId="498"/>
    <cellStyle name="40% - Énfasis1 4 2 4" xfId="499"/>
    <cellStyle name="40% - Énfasis1 4 3" xfId="500"/>
    <cellStyle name="40% - Énfasis1 4 3 2" xfId="501"/>
    <cellStyle name="40% - Énfasis1 4 3 2 2" xfId="502"/>
    <cellStyle name="40% - Énfasis1 4 3 3" xfId="503"/>
    <cellStyle name="40% - Énfasis1 4 4" xfId="504"/>
    <cellStyle name="40% - Énfasis1 4 4 2" xfId="505"/>
    <cellStyle name="40% - Énfasis1 4 5" xfId="506"/>
    <cellStyle name="40% - Énfasis1 5" xfId="507"/>
    <cellStyle name="40% - Énfasis1 5 2" xfId="508"/>
    <cellStyle name="40% - Énfasis1 5 2 2" xfId="509"/>
    <cellStyle name="40% - Énfasis1 5 2 2 2" xfId="510"/>
    <cellStyle name="40% - Énfasis1 5 2 3" xfId="511"/>
    <cellStyle name="40% - Énfasis1 5 3" xfId="512"/>
    <cellStyle name="40% - Énfasis1 5 3 2" xfId="513"/>
    <cellStyle name="40% - Énfasis1 5 4" xfId="514"/>
    <cellStyle name="40% - Énfasis2 2" xfId="515"/>
    <cellStyle name="40% - Énfasis2 2 2" xfId="516"/>
    <cellStyle name="40% - Énfasis2 2 2 2" xfId="517"/>
    <cellStyle name="40% - Énfasis2 2 2 2 2" xfId="518"/>
    <cellStyle name="40% - Énfasis2 2 2 2 2 2" xfId="519"/>
    <cellStyle name="40% - Énfasis2 2 2 2 2 2 2" xfId="520"/>
    <cellStyle name="40% - Énfasis2 2 2 2 2 3" xfId="521"/>
    <cellStyle name="40% - Énfasis2 2 2 2 3" xfId="522"/>
    <cellStyle name="40% - Énfasis2 2 2 2 3 2" xfId="523"/>
    <cellStyle name="40% - Énfasis2 2 2 2 4" xfId="524"/>
    <cellStyle name="40% - Énfasis2 2 2 3" xfId="525"/>
    <cellStyle name="40% - Énfasis2 2 2 3 2" xfId="526"/>
    <cellStyle name="40% - Énfasis2 2 2 3 2 2" xfId="527"/>
    <cellStyle name="40% - Énfasis2 2 2 3 3" xfId="528"/>
    <cellStyle name="40% - Énfasis2 2 2 4" xfId="529"/>
    <cellStyle name="40% - Énfasis2 2 2 4 2" xfId="530"/>
    <cellStyle name="40% - Énfasis2 2 2 5" xfId="531"/>
    <cellStyle name="40% - Énfasis2 2 3" xfId="532"/>
    <cellStyle name="40% - Énfasis2 2 3 2" xfId="533"/>
    <cellStyle name="40% - Énfasis2 2 3 2 2" xfId="534"/>
    <cellStyle name="40% - Énfasis2 2 3 2 2 2" xfId="535"/>
    <cellStyle name="40% - Énfasis2 2 3 2 3" xfId="536"/>
    <cellStyle name="40% - Énfasis2 2 3 3" xfId="537"/>
    <cellStyle name="40% - Énfasis2 2 3 3 2" xfId="538"/>
    <cellStyle name="40% - Énfasis2 2 3 4" xfId="539"/>
    <cellStyle name="40% - Énfasis2 2 4" xfId="540"/>
    <cellStyle name="40% - Énfasis2 2 4 2" xfId="541"/>
    <cellStyle name="40% - Énfasis2 2 4 2 2" xfId="542"/>
    <cellStyle name="40% - Énfasis2 2 4 3" xfId="543"/>
    <cellStyle name="40% - Énfasis2 2 5" xfId="544"/>
    <cellStyle name="40% - Énfasis2 2 5 2" xfId="545"/>
    <cellStyle name="40% - Énfasis2 2 6" xfId="546"/>
    <cellStyle name="40% - Énfasis2 3" xfId="547"/>
    <cellStyle name="40% - Énfasis2 3 2" xfId="548"/>
    <cellStyle name="40% - Énfasis2 3 2 2" xfId="549"/>
    <cellStyle name="40% - Énfasis2 3 2 2 2" xfId="550"/>
    <cellStyle name="40% - Énfasis2 3 2 2 2 2" xfId="551"/>
    <cellStyle name="40% - Énfasis2 3 2 2 3" xfId="552"/>
    <cellStyle name="40% - Énfasis2 3 2 3" xfId="553"/>
    <cellStyle name="40% - Énfasis2 3 2 3 2" xfId="554"/>
    <cellStyle name="40% - Énfasis2 3 2 4" xfId="555"/>
    <cellStyle name="40% - Énfasis2 3 3" xfId="556"/>
    <cellStyle name="40% - Énfasis2 3 3 2" xfId="557"/>
    <cellStyle name="40% - Énfasis2 3 3 2 2" xfId="558"/>
    <cellStyle name="40% - Énfasis2 3 3 3" xfId="559"/>
    <cellStyle name="40% - Énfasis2 3 4" xfId="560"/>
    <cellStyle name="40% - Énfasis2 3 4 2" xfId="561"/>
    <cellStyle name="40% - Énfasis2 3 5" xfId="562"/>
    <cellStyle name="40% - Énfasis2 4" xfId="563"/>
    <cellStyle name="40% - Énfasis2 4 2" xfId="564"/>
    <cellStyle name="40% - Énfasis2 4 2 2" xfId="565"/>
    <cellStyle name="40% - Énfasis2 4 2 2 2" xfId="566"/>
    <cellStyle name="40% - Énfasis2 4 2 2 2 2" xfId="567"/>
    <cellStyle name="40% - Énfasis2 4 2 2 3" xfId="568"/>
    <cellStyle name="40% - Énfasis2 4 2 3" xfId="569"/>
    <cellStyle name="40% - Énfasis2 4 2 3 2" xfId="570"/>
    <cellStyle name="40% - Énfasis2 4 2 4" xfId="571"/>
    <cellStyle name="40% - Énfasis2 4 3" xfId="572"/>
    <cellStyle name="40% - Énfasis2 4 3 2" xfId="573"/>
    <cellStyle name="40% - Énfasis2 4 3 2 2" xfId="574"/>
    <cellStyle name="40% - Énfasis2 4 3 3" xfId="575"/>
    <cellStyle name="40% - Énfasis2 4 4" xfId="576"/>
    <cellStyle name="40% - Énfasis2 4 4 2" xfId="577"/>
    <cellStyle name="40% - Énfasis2 4 5" xfId="578"/>
    <cellStyle name="40% - Énfasis2 5" xfId="579"/>
    <cellStyle name="40% - Énfasis2 5 2" xfId="580"/>
    <cellStyle name="40% - Énfasis2 5 2 2" xfId="581"/>
    <cellStyle name="40% - Énfasis2 5 2 2 2" xfId="582"/>
    <cellStyle name="40% - Énfasis2 5 2 3" xfId="583"/>
    <cellStyle name="40% - Énfasis2 5 3" xfId="584"/>
    <cellStyle name="40% - Énfasis2 5 3 2" xfId="585"/>
    <cellStyle name="40% - Énfasis2 5 4" xfId="586"/>
    <cellStyle name="40% - Énfasis3 2" xfId="587"/>
    <cellStyle name="40% - Énfasis3 2 2" xfId="588"/>
    <cellStyle name="40% - Énfasis3 2 2 2" xfId="589"/>
    <cellStyle name="40% - Énfasis3 2 2 2 2" xfId="590"/>
    <cellStyle name="40% - Énfasis3 2 2 2 2 2" xfId="591"/>
    <cellStyle name="40% - Énfasis3 2 2 2 2 2 2" xfId="592"/>
    <cellStyle name="40% - Énfasis3 2 2 2 2 3" xfId="593"/>
    <cellStyle name="40% - Énfasis3 2 2 2 3" xfId="594"/>
    <cellStyle name="40% - Énfasis3 2 2 2 3 2" xfId="595"/>
    <cellStyle name="40% - Énfasis3 2 2 2 4" xfId="596"/>
    <cellStyle name="40% - Énfasis3 2 2 3" xfId="597"/>
    <cellStyle name="40% - Énfasis3 2 2 3 2" xfId="598"/>
    <cellStyle name="40% - Énfasis3 2 2 3 2 2" xfId="599"/>
    <cellStyle name="40% - Énfasis3 2 2 3 3" xfId="600"/>
    <cellStyle name="40% - Énfasis3 2 2 4" xfId="601"/>
    <cellStyle name="40% - Énfasis3 2 2 4 2" xfId="602"/>
    <cellStyle name="40% - Énfasis3 2 2 5" xfId="603"/>
    <cellStyle name="40% - Énfasis3 2 3" xfId="604"/>
    <cellStyle name="40% - Énfasis3 2 3 2" xfId="605"/>
    <cellStyle name="40% - Énfasis3 2 3 2 2" xfId="606"/>
    <cellStyle name="40% - Énfasis3 2 3 2 2 2" xfId="607"/>
    <cellStyle name="40% - Énfasis3 2 3 2 3" xfId="608"/>
    <cellStyle name="40% - Énfasis3 2 3 3" xfId="609"/>
    <cellStyle name="40% - Énfasis3 2 3 3 2" xfId="610"/>
    <cellStyle name="40% - Énfasis3 2 3 4" xfId="611"/>
    <cellStyle name="40% - Énfasis3 2 4" xfId="612"/>
    <cellStyle name="40% - Énfasis3 2 4 2" xfId="613"/>
    <cellStyle name="40% - Énfasis3 2 4 2 2" xfId="614"/>
    <cellStyle name="40% - Énfasis3 2 4 3" xfId="615"/>
    <cellStyle name="40% - Énfasis3 2 5" xfId="616"/>
    <cellStyle name="40% - Énfasis3 2 5 2" xfId="617"/>
    <cellStyle name="40% - Énfasis3 2 6" xfId="618"/>
    <cellStyle name="40% - Énfasis3 3" xfId="619"/>
    <cellStyle name="40% - Énfasis3 3 2" xfId="620"/>
    <cellStyle name="40% - Énfasis3 3 2 2" xfId="621"/>
    <cellStyle name="40% - Énfasis3 3 2 2 2" xfId="622"/>
    <cellStyle name="40% - Énfasis3 3 2 2 2 2" xfId="623"/>
    <cellStyle name="40% - Énfasis3 3 2 2 3" xfId="624"/>
    <cellStyle name="40% - Énfasis3 3 2 3" xfId="625"/>
    <cellStyle name="40% - Énfasis3 3 2 3 2" xfId="626"/>
    <cellStyle name="40% - Énfasis3 3 2 4" xfId="627"/>
    <cellStyle name="40% - Énfasis3 3 3" xfId="628"/>
    <cellStyle name="40% - Énfasis3 3 3 2" xfId="629"/>
    <cellStyle name="40% - Énfasis3 3 3 2 2" xfId="630"/>
    <cellStyle name="40% - Énfasis3 3 3 3" xfId="631"/>
    <cellStyle name="40% - Énfasis3 3 4" xfId="632"/>
    <cellStyle name="40% - Énfasis3 3 4 2" xfId="633"/>
    <cellStyle name="40% - Énfasis3 3 5" xfId="634"/>
    <cellStyle name="40% - Énfasis3 4" xfId="635"/>
    <cellStyle name="40% - Énfasis3 4 2" xfId="636"/>
    <cellStyle name="40% - Énfasis3 4 2 2" xfId="637"/>
    <cellStyle name="40% - Énfasis3 4 2 2 2" xfId="638"/>
    <cellStyle name="40% - Énfasis3 4 2 2 2 2" xfId="639"/>
    <cellStyle name="40% - Énfasis3 4 2 2 3" xfId="640"/>
    <cellStyle name="40% - Énfasis3 4 2 3" xfId="641"/>
    <cellStyle name="40% - Énfasis3 4 2 3 2" xfId="642"/>
    <cellStyle name="40% - Énfasis3 4 2 4" xfId="643"/>
    <cellStyle name="40% - Énfasis3 4 3" xfId="644"/>
    <cellStyle name="40% - Énfasis3 4 3 2" xfId="645"/>
    <cellStyle name="40% - Énfasis3 4 3 2 2" xfId="646"/>
    <cellStyle name="40% - Énfasis3 4 3 3" xfId="647"/>
    <cellStyle name="40% - Énfasis3 4 4" xfId="648"/>
    <cellStyle name="40% - Énfasis3 4 4 2" xfId="649"/>
    <cellStyle name="40% - Énfasis3 4 5" xfId="650"/>
    <cellStyle name="40% - Énfasis3 5" xfId="651"/>
    <cellStyle name="40% - Énfasis3 5 2" xfId="652"/>
    <cellStyle name="40% - Énfasis3 5 2 2" xfId="653"/>
    <cellStyle name="40% - Énfasis3 5 2 2 2" xfId="654"/>
    <cellStyle name="40% - Énfasis3 5 2 3" xfId="655"/>
    <cellStyle name="40% - Énfasis3 5 3" xfId="656"/>
    <cellStyle name="40% - Énfasis3 5 3 2" xfId="657"/>
    <cellStyle name="40% - Énfasis3 5 4" xfId="658"/>
    <cellStyle name="40% - Énfasis4 2" xfId="659"/>
    <cellStyle name="40% - Énfasis4 2 2" xfId="660"/>
    <cellStyle name="40% - Énfasis4 2 2 2" xfId="661"/>
    <cellStyle name="40% - Énfasis4 2 2 2 2" xfId="662"/>
    <cellStyle name="40% - Énfasis4 2 2 2 2 2" xfId="663"/>
    <cellStyle name="40% - Énfasis4 2 2 2 2 2 2" xfId="664"/>
    <cellStyle name="40% - Énfasis4 2 2 2 2 3" xfId="665"/>
    <cellStyle name="40% - Énfasis4 2 2 2 3" xfId="666"/>
    <cellStyle name="40% - Énfasis4 2 2 2 3 2" xfId="667"/>
    <cellStyle name="40% - Énfasis4 2 2 2 4" xfId="668"/>
    <cellStyle name="40% - Énfasis4 2 2 3" xfId="669"/>
    <cellStyle name="40% - Énfasis4 2 2 3 2" xfId="670"/>
    <cellStyle name="40% - Énfasis4 2 2 3 2 2" xfId="671"/>
    <cellStyle name="40% - Énfasis4 2 2 3 3" xfId="672"/>
    <cellStyle name="40% - Énfasis4 2 2 4" xfId="673"/>
    <cellStyle name="40% - Énfasis4 2 2 4 2" xfId="674"/>
    <cellStyle name="40% - Énfasis4 2 2 5" xfId="675"/>
    <cellStyle name="40% - Énfasis4 2 3" xfId="676"/>
    <cellStyle name="40% - Énfasis4 2 3 2" xfId="677"/>
    <cellStyle name="40% - Énfasis4 2 3 2 2" xfId="678"/>
    <cellStyle name="40% - Énfasis4 2 3 2 2 2" xfId="679"/>
    <cellStyle name="40% - Énfasis4 2 3 2 3" xfId="680"/>
    <cellStyle name="40% - Énfasis4 2 3 3" xfId="681"/>
    <cellStyle name="40% - Énfasis4 2 3 3 2" xfId="682"/>
    <cellStyle name="40% - Énfasis4 2 3 4" xfId="683"/>
    <cellStyle name="40% - Énfasis4 2 4" xfId="684"/>
    <cellStyle name="40% - Énfasis4 2 4 2" xfId="685"/>
    <cellStyle name="40% - Énfasis4 2 4 2 2" xfId="686"/>
    <cellStyle name="40% - Énfasis4 2 4 3" xfId="687"/>
    <cellStyle name="40% - Énfasis4 2 5" xfId="688"/>
    <cellStyle name="40% - Énfasis4 2 5 2" xfId="689"/>
    <cellStyle name="40% - Énfasis4 2 6" xfId="690"/>
    <cellStyle name="40% - Énfasis4 3" xfId="691"/>
    <cellStyle name="40% - Énfasis4 3 2" xfId="692"/>
    <cellStyle name="40% - Énfasis4 3 2 2" xfId="693"/>
    <cellStyle name="40% - Énfasis4 3 2 2 2" xfId="694"/>
    <cellStyle name="40% - Énfasis4 3 2 2 2 2" xfId="695"/>
    <cellStyle name="40% - Énfasis4 3 2 2 3" xfId="696"/>
    <cellStyle name="40% - Énfasis4 3 2 3" xfId="697"/>
    <cellStyle name="40% - Énfasis4 3 2 3 2" xfId="698"/>
    <cellStyle name="40% - Énfasis4 3 2 4" xfId="699"/>
    <cellStyle name="40% - Énfasis4 3 3" xfId="700"/>
    <cellStyle name="40% - Énfasis4 3 3 2" xfId="701"/>
    <cellStyle name="40% - Énfasis4 3 3 2 2" xfId="702"/>
    <cellStyle name="40% - Énfasis4 3 3 3" xfId="703"/>
    <cellStyle name="40% - Énfasis4 3 4" xfId="704"/>
    <cellStyle name="40% - Énfasis4 3 4 2" xfId="705"/>
    <cellStyle name="40% - Énfasis4 3 5" xfId="706"/>
    <cellStyle name="40% - Énfasis4 4" xfId="707"/>
    <cellStyle name="40% - Énfasis4 4 2" xfId="708"/>
    <cellStyle name="40% - Énfasis4 4 2 2" xfId="709"/>
    <cellStyle name="40% - Énfasis4 4 2 2 2" xfId="710"/>
    <cellStyle name="40% - Énfasis4 4 2 2 2 2" xfId="711"/>
    <cellStyle name="40% - Énfasis4 4 2 2 3" xfId="712"/>
    <cellStyle name="40% - Énfasis4 4 2 3" xfId="713"/>
    <cellStyle name="40% - Énfasis4 4 2 3 2" xfId="714"/>
    <cellStyle name="40% - Énfasis4 4 2 4" xfId="715"/>
    <cellStyle name="40% - Énfasis4 4 3" xfId="716"/>
    <cellStyle name="40% - Énfasis4 4 3 2" xfId="717"/>
    <cellStyle name="40% - Énfasis4 4 3 2 2" xfId="718"/>
    <cellStyle name="40% - Énfasis4 4 3 3" xfId="719"/>
    <cellStyle name="40% - Énfasis4 4 4" xfId="720"/>
    <cellStyle name="40% - Énfasis4 4 4 2" xfId="721"/>
    <cellStyle name="40% - Énfasis4 4 5" xfId="722"/>
    <cellStyle name="40% - Énfasis4 5" xfId="723"/>
    <cellStyle name="40% - Énfasis4 5 2" xfId="724"/>
    <cellStyle name="40% - Énfasis4 5 2 2" xfId="725"/>
    <cellStyle name="40% - Énfasis4 5 2 2 2" xfId="726"/>
    <cellStyle name="40% - Énfasis4 5 2 3" xfId="727"/>
    <cellStyle name="40% - Énfasis4 5 3" xfId="728"/>
    <cellStyle name="40% - Énfasis4 5 3 2" xfId="729"/>
    <cellStyle name="40% - Énfasis4 5 4" xfId="730"/>
    <cellStyle name="40% - Énfasis5 2" xfId="731"/>
    <cellStyle name="40% - Énfasis5 2 2" xfId="732"/>
    <cellStyle name="40% - Énfasis5 2 2 2" xfId="733"/>
    <cellStyle name="40% - Énfasis5 2 2 2 2" xfId="734"/>
    <cellStyle name="40% - Énfasis5 2 2 2 2 2" xfId="735"/>
    <cellStyle name="40% - Énfasis5 2 2 2 2 2 2" xfId="736"/>
    <cellStyle name="40% - Énfasis5 2 2 2 2 3" xfId="737"/>
    <cellStyle name="40% - Énfasis5 2 2 2 3" xfId="738"/>
    <cellStyle name="40% - Énfasis5 2 2 2 3 2" xfId="739"/>
    <cellStyle name="40% - Énfasis5 2 2 2 4" xfId="740"/>
    <cellStyle name="40% - Énfasis5 2 2 3" xfId="741"/>
    <cellStyle name="40% - Énfasis5 2 2 3 2" xfId="742"/>
    <cellStyle name="40% - Énfasis5 2 2 3 2 2" xfId="743"/>
    <cellStyle name="40% - Énfasis5 2 2 3 3" xfId="744"/>
    <cellStyle name="40% - Énfasis5 2 2 4" xfId="745"/>
    <cellStyle name="40% - Énfasis5 2 2 4 2" xfId="746"/>
    <cellStyle name="40% - Énfasis5 2 2 5" xfId="747"/>
    <cellStyle name="40% - Énfasis5 2 3" xfId="748"/>
    <cellStyle name="40% - Énfasis5 2 3 2" xfId="749"/>
    <cellStyle name="40% - Énfasis5 2 3 2 2" xfId="750"/>
    <cellStyle name="40% - Énfasis5 2 3 2 2 2" xfId="751"/>
    <cellStyle name="40% - Énfasis5 2 3 2 3" xfId="752"/>
    <cellStyle name="40% - Énfasis5 2 3 3" xfId="753"/>
    <cellStyle name="40% - Énfasis5 2 3 3 2" xfId="754"/>
    <cellStyle name="40% - Énfasis5 2 3 4" xfId="755"/>
    <cellStyle name="40% - Énfasis5 2 4" xfId="756"/>
    <cellStyle name="40% - Énfasis5 2 4 2" xfId="757"/>
    <cellStyle name="40% - Énfasis5 2 4 2 2" xfId="758"/>
    <cellStyle name="40% - Énfasis5 2 4 3" xfId="759"/>
    <cellStyle name="40% - Énfasis5 2 5" xfId="760"/>
    <cellStyle name="40% - Énfasis5 2 5 2" xfId="761"/>
    <cellStyle name="40% - Énfasis5 2 6" xfId="762"/>
    <cellStyle name="40% - Énfasis5 3" xfId="763"/>
    <cellStyle name="40% - Énfasis5 3 2" xfId="764"/>
    <cellStyle name="40% - Énfasis5 3 2 2" xfId="765"/>
    <cellStyle name="40% - Énfasis5 3 2 2 2" xfId="766"/>
    <cellStyle name="40% - Énfasis5 3 2 2 2 2" xfId="767"/>
    <cellStyle name="40% - Énfasis5 3 2 2 3" xfId="768"/>
    <cellStyle name="40% - Énfasis5 3 2 3" xfId="769"/>
    <cellStyle name="40% - Énfasis5 3 2 3 2" xfId="770"/>
    <cellStyle name="40% - Énfasis5 3 2 4" xfId="771"/>
    <cellStyle name="40% - Énfasis5 3 3" xfId="772"/>
    <cellStyle name="40% - Énfasis5 3 3 2" xfId="773"/>
    <cellStyle name="40% - Énfasis5 3 3 2 2" xfId="774"/>
    <cellStyle name="40% - Énfasis5 3 3 3" xfId="775"/>
    <cellStyle name="40% - Énfasis5 3 4" xfId="776"/>
    <cellStyle name="40% - Énfasis5 3 4 2" xfId="777"/>
    <cellStyle name="40% - Énfasis5 3 5" xfId="778"/>
    <cellStyle name="40% - Énfasis5 4" xfId="779"/>
    <cellStyle name="40% - Énfasis5 4 2" xfId="780"/>
    <cellStyle name="40% - Énfasis5 4 2 2" xfId="781"/>
    <cellStyle name="40% - Énfasis5 4 2 2 2" xfId="782"/>
    <cellStyle name="40% - Énfasis5 4 2 2 2 2" xfId="783"/>
    <cellStyle name="40% - Énfasis5 4 2 2 3" xfId="784"/>
    <cellStyle name="40% - Énfasis5 4 2 3" xfId="785"/>
    <cellStyle name="40% - Énfasis5 4 2 3 2" xfId="786"/>
    <cellStyle name="40% - Énfasis5 4 2 4" xfId="787"/>
    <cellStyle name="40% - Énfasis5 4 3" xfId="788"/>
    <cellStyle name="40% - Énfasis5 4 3 2" xfId="789"/>
    <cellStyle name="40% - Énfasis5 4 3 2 2" xfId="790"/>
    <cellStyle name="40% - Énfasis5 4 3 3" xfId="791"/>
    <cellStyle name="40% - Énfasis5 4 4" xfId="792"/>
    <cellStyle name="40% - Énfasis5 4 4 2" xfId="793"/>
    <cellStyle name="40% - Énfasis5 4 5" xfId="794"/>
    <cellStyle name="40% - Énfasis5 5" xfId="795"/>
    <cellStyle name="40% - Énfasis5 5 2" xfId="796"/>
    <cellStyle name="40% - Énfasis5 5 2 2" xfId="797"/>
    <cellStyle name="40% - Énfasis5 5 2 2 2" xfId="798"/>
    <cellStyle name="40% - Énfasis5 5 2 3" xfId="799"/>
    <cellStyle name="40% - Énfasis5 5 3" xfId="800"/>
    <cellStyle name="40% - Énfasis5 5 3 2" xfId="801"/>
    <cellStyle name="40% - Énfasis5 5 4" xfId="802"/>
    <cellStyle name="40% - Énfasis6 2" xfId="803"/>
    <cellStyle name="40% - Énfasis6 2 2" xfId="804"/>
    <cellStyle name="40% - Énfasis6 2 2 2" xfId="805"/>
    <cellStyle name="40% - Énfasis6 2 2 2 2" xfId="806"/>
    <cellStyle name="40% - Énfasis6 2 2 2 2 2" xfId="807"/>
    <cellStyle name="40% - Énfasis6 2 2 2 2 2 2" xfId="808"/>
    <cellStyle name="40% - Énfasis6 2 2 2 2 3" xfId="809"/>
    <cellStyle name="40% - Énfasis6 2 2 2 3" xfId="810"/>
    <cellStyle name="40% - Énfasis6 2 2 2 3 2" xfId="811"/>
    <cellStyle name="40% - Énfasis6 2 2 2 4" xfId="812"/>
    <cellStyle name="40% - Énfasis6 2 2 3" xfId="813"/>
    <cellStyle name="40% - Énfasis6 2 2 3 2" xfId="814"/>
    <cellStyle name="40% - Énfasis6 2 2 3 2 2" xfId="815"/>
    <cellStyle name="40% - Énfasis6 2 2 3 3" xfId="816"/>
    <cellStyle name="40% - Énfasis6 2 2 4" xfId="817"/>
    <cellStyle name="40% - Énfasis6 2 2 4 2" xfId="818"/>
    <cellStyle name="40% - Énfasis6 2 2 5" xfId="819"/>
    <cellStyle name="40% - Énfasis6 2 3" xfId="820"/>
    <cellStyle name="40% - Énfasis6 2 3 2" xfId="821"/>
    <cellStyle name="40% - Énfasis6 2 3 2 2" xfId="822"/>
    <cellStyle name="40% - Énfasis6 2 3 2 2 2" xfId="823"/>
    <cellStyle name="40% - Énfasis6 2 3 2 3" xfId="824"/>
    <cellStyle name="40% - Énfasis6 2 3 3" xfId="825"/>
    <cellStyle name="40% - Énfasis6 2 3 3 2" xfId="826"/>
    <cellStyle name="40% - Énfasis6 2 3 4" xfId="827"/>
    <cellStyle name="40% - Énfasis6 2 4" xfId="828"/>
    <cellStyle name="40% - Énfasis6 2 4 2" xfId="829"/>
    <cellStyle name="40% - Énfasis6 2 4 2 2" xfId="830"/>
    <cellStyle name="40% - Énfasis6 2 4 3" xfId="831"/>
    <cellStyle name="40% - Énfasis6 2 5" xfId="832"/>
    <cellStyle name="40% - Énfasis6 2 5 2" xfId="833"/>
    <cellStyle name="40% - Énfasis6 2 6" xfId="834"/>
    <cellStyle name="40% - Énfasis6 3" xfId="835"/>
    <cellStyle name="40% - Énfasis6 3 2" xfId="836"/>
    <cellStyle name="40% - Énfasis6 3 2 2" xfId="837"/>
    <cellStyle name="40% - Énfasis6 3 2 2 2" xfId="838"/>
    <cellStyle name="40% - Énfasis6 3 2 2 2 2" xfId="839"/>
    <cellStyle name="40% - Énfasis6 3 2 2 3" xfId="840"/>
    <cellStyle name="40% - Énfasis6 3 2 3" xfId="841"/>
    <cellStyle name="40% - Énfasis6 3 2 3 2" xfId="842"/>
    <cellStyle name="40% - Énfasis6 3 2 4" xfId="843"/>
    <cellStyle name="40% - Énfasis6 3 3" xfId="844"/>
    <cellStyle name="40% - Énfasis6 3 3 2" xfId="845"/>
    <cellStyle name="40% - Énfasis6 3 3 2 2" xfId="846"/>
    <cellStyle name="40% - Énfasis6 3 3 3" xfId="847"/>
    <cellStyle name="40% - Énfasis6 3 4" xfId="848"/>
    <cellStyle name="40% - Énfasis6 3 4 2" xfId="849"/>
    <cellStyle name="40% - Énfasis6 3 5" xfId="850"/>
    <cellStyle name="40% - Énfasis6 4" xfId="851"/>
    <cellStyle name="40% - Énfasis6 4 2" xfId="852"/>
    <cellStyle name="40% - Énfasis6 4 2 2" xfId="853"/>
    <cellStyle name="40% - Énfasis6 4 2 2 2" xfId="854"/>
    <cellStyle name="40% - Énfasis6 4 2 2 2 2" xfId="855"/>
    <cellStyle name="40% - Énfasis6 4 2 2 3" xfId="856"/>
    <cellStyle name="40% - Énfasis6 4 2 3" xfId="857"/>
    <cellStyle name="40% - Énfasis6 4 2 3 2" xfId="858"/>
    <cellStyle name="40% - Énfasis6 4 2 4" xfId="859"/>
    <cellStyle name="40% - Énfasis6 4 3" xfId="860"/>
    <cellStyle name="40% - Énfasis6 4 3 2" xfId="861"/>
    <cellStyle name="40% - Énfasis6 4 3 2 2" xfId="862"/>
    <cellStyle name="40% - Énfasis6 4 3 3" xfId="863"/>
    <cellStyle name="40% - Énfasis6 4 4" xfId="864"/>
    <cellStyle name="40% - Énfasis6 4 4 2" xfId="865"/>
    <cellStyle name="40% - Énfasis6 4 5" xfId="866"/>
    <cellStyle name="40% - Énfasis6 5" xfId="867"/>
    <cellStyle name="40% - Énfasis6 5 2" xfId="868"/>
    <cellStyle name="40% - Énfasis6 5 2 2" xfId="869"/>
    <cellStyle name="40% - Énfasis6 5 2 2 2" xfId="870"/>
    <cellStyle name="40% - Énfasis6 5 2 3" xfId="871"/>
    <cellStyle name="40% - Énfasis6 5 3" xfId="872"/>
    <cellStyle name="40% - Énfasis6 5 3 2" xfId="873"/>
    <cellStyle name="40% - Énfasis6 5 4" xfId="874"/>
    <cellStyle name="60% - Énfasis1 2" xfId="875"/>
    <cellStyle name="60% - Énfasis2 2" xfId="876"/>
    <cellStyle name="60% - Énfasis3 2" xfId="877"/>
    <cellStyle name="60% - Énfasis4 2" xfId="878"/>
    <cellStyle name="60% - Énfasis5 2" xfId="879"/>
    <cellStyle name="60% - Énfasis6 2" xfId="880"/>
    <cellStyle name="Buena 2" xfId="881"/>
    <cellStyle name="Buena 2 2" xfId="882"/>
    <cellStyle name="Cálculo 2" xfId="883"/>
    <cellStyle name="Cálculo 2 2" xfId="884"/>
    <cellStyle name="Cálculo 2 3" xfId="885"/>
    <cellStyle name="Cálculo 2 3 2" xfId="886"/>
    <cellStyle name="Cálculo 2 3 2 2" xfId="887"/>
    <cellStyle name="Cálculo 2 3 3" xfId="888"/>
    <cellStyle name="Celda de comprobación 2" xfId="889"/>
    <cellStyle name="Celda de comprobación 2 2" xfId="890"/>
    <cellStyle name="Celda vinculada 2" xfId="891"/>
    <cellStyle name="Celda vinculada 2 2" xfId="892"/>
    <cellStyle name="Encabezado 1 2" xfId="893"/>
    <cellStyle name="Encabezado 4 2" xfId="894"/>
    <cellStyle name="Encabezado 4 2 2" xfId="895"/>
    <cellStyle name="Énfasis1 2" xfId="896"/>
    <cellStyle name="Énfasis2 2" xfId="897"/>
    <cellStyle name="Énfasis3 2" xfId="898"/>
    <cellStyle name="Énfasis4 2" xfId="899"/>
    <cellStyle name="Énfasis5 2" xfId="900"/>
    <cellStyle name="Énfasis6 2" xfId="901"/>
    <cellStyle name="Entrada 2" xfId="902"/>
    <cellStyle name="Entrada 2 2" xfId="903"/>
    <cellStyle name="Entrada 2 3" xfId="904"/>
    <cellStyle name="Entrada 2 3 2" xfId="905"/>
    <cellStyle name="Entrada 2 3 2 2" xfId="906"/>
    <cellStyle name="Entrada 2 3 3" xfId="907"/>
    <cellStyle name="Euro" xfId="908"/>
    <cellStyle name="Fecha" xfId="909"/>
    <cellStyle name="Fijo" xfId="910"/>
    <cellStyle name="HEADING1" xfId="911"/>
    <cellStyle name="HEADING2" xfId="912"/>
    <cellStyle name="Hipervínculo 2" xfId="913"/>
    <cellStyle name="Hipervínculo 2 2" xfId="914"/>
    <cellStyle name="Incorrecto 2" xfId="915"/>
    <cellStyle name="Incorrecto 2 2" xfId="916"/>
    <cellStyle name="Millares" xfId="1" builtinId="3"/>
    <cellStyle name="Millares 10" xfId="917"/>
    <cellStyle name="Millares 10 2" xfId="918"/>
    <cellStyle name="Millares 10 2 2" xfId="919"/>
    <cellStyle name="Millares 10 2 2 2" xfId="920"/>
    <cellStyle name="Millares 10 2 2 2 2" xfId="921"/>
    <cellStyle name="Millares 10 2 2 3" xfId="922"/>
    <cellStyle name="Millares 10 2 3" xfId="923"/>
    <cellStyle name="Millares 10 2 3 2" xfId="924"/>
    <cellStyle name="Millares 10 2 3 2 2" xfId="925"/>
    <cellStyle name="Millares 10 2 3 3" xfId="926"/>
    <cellStyle name="Millares 10 2 4" xfId="927"/>
    <cellStyle name="Millares 10 2 4 2" xfId="928"/>
    <cellStyle name="Millares 10 2 5" xfId="929"/>
    <cellStyle name="Millares 10 3" xfId="930"/>
    <cellStyle name="Millares 10 3 2" xfId="931"/>
    <cellStyle name="Millares 10 3 2 2" xfId="932"/>
    <cellStyle name="Millares 10 3 2 2 2" xfId="933"/>
    <cellStyle name="Millares 10 3 2 3" xfId="934"/>
    <cellStyle name="Millares 10 3 3" xfId="935"/>
    <cellStyle name="Millares 10 3 3 2" xfId="936"/>
    <cellStyle name="Millares 10 3 4" xfId="937"/>
    <cellStyle name="Millares 10 4" xfId="938"/>
    <cellStyle name="Millares 10 4 2" xfId="939"/>
    <cellStyle name="Millares 10 4 2 2" xfId="940"/>
    <cellStyle name="Millares 10 4 3" xfId="941"/>
    <cellStyle name="Millares 10 5" xfId="942"/>
    <cellStyle name="Millares 10 5 2" xfId="943"/>
    <cellStyle name="Millares 10 6" xfId="944"/>
    <cellStyle name="Millares 11" xfId="945"/>
    <cellStyle name="Millares 11 2" xfId="946"/>
    <cellStyle name="Millares 11 2 2" xfId="947"/>
    <cellStyle name="Millares 11 2 2 2" xfId="948"/>
    <cellStyle name="Millares 11 2 2 2 2" xfId="949"/>
    <cellStyle name="Millares 11 2 2 3" xfId="950"/>
    <cellStyle name="Millares 11 2 3" xfId="951"/>
    <cellStyle name="Millares 11 2 3 2" xfId="952"/>
    <cellStyle name="Millares 11 2 3 2 2" xfId="953"/>
    <cellStyle name="Millares 11 2 3 3" xfId="954"/>
    <cellStyle name="Millares 11 2 4" xfId="955"/>
    <cellStyle name="Millares 11 2 4 2" xfId="956"/>
    <cellStyle name="Millares 11 2 5" xfId="957"/>
    <cellStyle name="Millares 11 3" xfId="958"/>
    <cellStyle name="Millares 11 3 2" xfId="959"/>
    <cellStyle name="Millares 11 3 2 2" xfId="960"/>
    <cellStyle name="Millares 11 3 2 2 2" xfId="961"/>
    <cellStyle name="Millares 11 3 2 3" xfId="962"/>
    <cellStyle name="Millares 11 3 3" xfId="963"/>
    <cellStyle name="Millares 11 3 3 2" xfId="964"/>
    <cellStyle name="Millares 11 3 4" xfId="965"/>
    <cellStyle name="Millares 11 4" xfId="966"/>
    <cellStyle name="Millares 11 4 2" xfId="967"/>
    <cellStyle name="Millares 11 4 2 2" xfId="968"/>
    <cellStyle name="Millares 11 4 3" xfId="969"/>
    <cellStyle name="Millares 11 5" xfId="970"/>
    <cellStyle name="Millares 11 5 2" xfId="971"/>
    <cellStyle name="Millares 11 6" xfId="972"/>
    <cellStyle name="Millares 12" xfId="973"/>
    <cellStyle name="Millares 12 2" xfId="974"/>
    <cellStyle name="Millares 12 2 2" xfId="975"/>
    <cellStyle name="Millares 12 2 2 2" xfId="976"/>
    <cellStyle name="Millares 12 2 2 2 2" xfId="977"/>
    <cellStyle name="Millares 12 2 2 3" xfId="978"/>
    <cellStyle name="Millares 12 2 3" xfId="979"/>
    <cellStyle name="Millares 12 2 3 2" xfId="980"/>
    <cellStyle name="Millares 12 2 4" xfId="981"/>
    <cellStyle name="Millares 12 3" xfId="982"/>
    <cellStyle name="Millares 12 3 2" xfId="983"/>
    <cellStyle name="Millares 12 3 2 2" xfId="984"/>
    <cellStyle name="Millares 12 3 3" xfId="985"/>
    <cellStyle name="Millares 12 4" xfId="986"/>
    <cellStyle name="Millares 12 4 2" xfId="987"/>
    <cellStyle name="Millares 12 4 2 2" xfId="988"/>
    <cellStyle name="Millares 12 4 3" xfId="989"/>
    <cellStyle name="Millares 12 5" xfId="990"/>
    <cellStyle name="Millares 12 5 2" xfId="991"/>
    <cellStyle name="Millares 12 6" xfId="992"/>
    <cellStyle name="Millares 13" xfId="993"/>
    <cellStyle name="Millares 13 2" xfId="994"/>
    <cellStyle name="Millares 13 2 2" xfId="995"/>
    <cellStyle name="Millares 13 2 2 2" xfId="996"/>
    <cellStyle name="Millares 13 2 2 2 2" xfId="997"/>
    <cellStyle name="Millares 13 2 2 3" xfId="998"/>
    <cellStyle name="Millares 13 2 3" xfId="999"/>
    <cellStyle name="Millares 13 2 3 2" xfId="1000"/>
    <cellStyle name="Millares 13 2 4" xfId="1001"/>
    <cellStyle name="Millares 13 3" xfId="1002"/>
    <cellStyle name="Millares 13 3 2" xfId="1003"/>
    <cellStyle name="Millares 13 3 2 2" xfId="1004"/>
    <cellStyle name="Millares 13 3 3" xfId="1005"/>
    <cellStyle name="Millares 13 4" xfId="1006"/>
    <cellStyle name="Millares 13 4 2" xfId="1007"/>
    <cellStyle name="Millares 13 4 2 2" xfId="1008"/>
    <cellStyle name="Millares 13 4 3" xfId="1009"/>
    <cellStyle name="Millares 13 5" xfId="1010"/>
    <cellStyle name="Millares 13 5 2" xfId="1011"/>
    <cellStyle name="Millares 13 6" xfId="1012"/>
    <cellStyle name="Millares 14" xfId="1013"/>
    <cellStyle name="Millares 14 2" xfId="1014"/>
    <cellStyle name="Millares 14 2 2" xfId="1015"/>
    <cellStyle name="Millares 14 2 2 2" xfId="1016"/>
    <cellStyle name="Millares 14 2 2 2 2" xfId="1017"/>
    <cellStyle name="Millares 14 2 2 3" xfId="1018"/>
    <cellStyle name="Millares 14 2 3" xfId="1019"/>
    <cellStyle name="Millares 14 2 3 2" xfId="1020"/>
    <cellStyle name="Millares 14 2 4" xfId="1021"/>
    <cellStyle name="Millares 14 3" xfId="1022"/>
    <cellStyle name="Millares 14 3 2" xfId="1023"/>
    <cellStyle name="Millares 14 3 2 2" xfId="1024"/>
    <cellStyle name="Millares 14 3 3" xfId="1025"/>
    <cellStyle name="Millares 14 4" xfId="1026"/>
    <cellStyle name="Millares 14 4 2" xfId="1027"/>
    <cellStyle name="Millares 14 4 2 2" xfId="1028"/>
    <cellStyle name="Millares 14 4 3" xfId="1029"/>
    <cellStyle name="Millares 14 5" xfId="1030"/>
    <cellStyle name="Millares 14 5 2" xfId="1031"/>
    <cellStyle name="Millares 14 6" xfId="1032"/>
    <cellStyle name="Millares 15" xfId="1033"/>
    <cellStyle name="Millares 15 2" xfId="1034"/>
    <cellStyle name="Millares 15 2 2" xfId="1035"/>
    <cellStyle name="Millares 15 2 2 2" xfId="1036"/>
    <cellStyle name="Millares 15 2 2 2 2" xfId="1037"/>
    <cellStyle name="Millares 15 2 2 2 2 2" xfId="1038"/>
    <cellStyle name="Millares 15 2 2 2 3" xfId="1039"/>
    <cellStyle name="Millares 15 2 2 3" xfId="1040"/>
    <cellStyle name="Millares 15 2 2 3 2" xfId="1041"/>
    <cellStyle name="Millares 15 2 2 3 2 2" xfId="1042"/>
    <cellStyle name="Millares 15 2 2 3 3" xfId="1043"/>
    <cellStyle name="Millares 15 2 2 4" xfId="1044"/>
    <cellStyle name="Millares 15 2 2 4 2" xfId="1045"/>
    <cellStyle name="Millares 15 2 2 5" xfId="1046"/>
    <cellStyle name="Millares 15 2 3" xfId="1047"/>
    <cellStyle name="Millares 15 2 3 2" xfId="1048"/>
    <cellStyle name="Millares 15 2 3 2 2" xfId="1049"/>
    <cellStyle name="Millares 15 2 3 3" xfId="1050"/>
    <cellStyle name="Millares 15 2 4" xfId="1051"/>
    <cellStyle name="Millares 15 2 4 2" xfId="1052"/>
    <cellStyle name="Millares 15 2 4 2 2" xfId="1053"/>
    <cellStyle name="Millares 15 2 4 3" xfId="1054"/>
    <cellStyle name="Millares 15 2 5" xfId="1055"/>
    <cellStyle name="Millares 15 2 5 2" xfId="1056"/>
    <cellStyle name="Millares 15 2 6" xfId="1057"/>
    <cellStyle name="Millares 15 3" xfId="1058"/>
    <cellStyle name="Millares 15 3 2" xfId="1059"/>
    <cellStyle name="Millares 15 3 2 2" xfId="1060"/>
    <cellStyle name="Millares 15 3 2 2 2" xfId="1061"/>
    <cellStyle name="Millares 15 3 2 3" xfId="1062"/>
    <cellStyle name="Millares 15 3 3" xfId="1063"/>
    <cellStyle name="Millares 15 3 3 2" xfId="1064"/>
    <cellStyle name="Millares 15 3 3 2 2" xfId="1065"/>
    <cellStyle name="Millares 15 3 3 3" xfId="1066"/>
    <cellStyle name="Millares 15 3 4" xfId="1067"/>
    <cellStyle name="Millares 15 3 4 2" xfId="1068"/>
    <cellStyle name="Millares 15 3 5" xfId="1069"/>
    <cellStyle name="Millares 15 4" xfId="1070"/>
    <cellStyle name="Millares 15 4 2" xfId="1071"/>
    <cellStyle name="Millares 15 4 2 2" xfId="1072"/>
    <cellStyle name="Millares 15 4 3" xfId="1073"/>
    <cellStyle name="Millares 15 5" xfId="1074"/>
    <cellStyle name="Millares 15 5 2" xfId="1075"/>
    <cellStyle name="Millares 15 5 2 2" xfId="1076"/>
    <cellStyle name="Millares 15 5 3" xfId="1077"/>
    <cellStyle name="Millares 15 6" xfId="1078"/>
    <cellStyle name="Millares 15 6 2" xfId="1079"/>
    <cellStyle name="Millares 15 7" xfId="1080"/>
    <cellStyle name="Millares 16" xfId="1081"/>
    <cellStyle name="Millares 16 2" xfId="1082"/>
    <cellStyle name="Millares 16 2 2" xfId="1083"/>
    <cellStyle name="Millares 16 2 2 2" xfId="1084"/>
    <cellStyle name="Millares 16 2 3" xfId="1085"/>
    <cellStyle name="Millares 16 3" xfId="1086"/>
    <cellStyle name="Millares 16 3 2" xfId="1087"/>
    <cellStyle name="Millares 16 3 2 2" xfId="1088"/>
    <cellStyle name="Millares 16 3 3" xfId="1089"/>
    <cellStyle name="Millares 16 4" xfId="1090"/>
    <cellStyle name="Millares 16 4 2" xfId="1091"/>
    <cellStyle name="Millares 16 5" xfId="1092"/>
    <cellStyle name="Millares 17" xfId="1093"/>
    <cellStyle name="Millares 17 2" xfId="1094"/>
    <cellStyle name="Millares 17 2 2" xfId="1095"/>
    <cellStyle name="Millares 17 2 2 2" xfId="1096"/>
    <cellStyle name="Millares 17 2 3" xfId="1097"/>
    <cellStyle name="Millares 17 3" xfId="1098"/>
    <cellStyle name="Millares 17 3 2" xfId="1099"/>
    <cellStyle name="Millares 17 3 2 2" xfId="1100"/>
    <cellStyle name="Millares 17 4" xfId="1101"/>
    <cellStyle name="Millares 17 4 2" xfId="1102"/>
    <cellStyle name="Millares 17 4 2 2" xfId="1103"/>
    <cellStyle name="Millares 17 4 3" xfId="1104"/>
    <cellStyle name="Millares 17 5" xfId="1105"/>
    <cellStyle name="Millares 17 5 2" xfId="1106"/>
    <cellStyle name="Millares 17 6" xfId="1107"/>
    <cellStyle name="Millares 18" xfId="1108"/>
    <cellStyle name="Millares 18 2" xfId="1109"/>
    <cellStyle name="Millares 18 2 2" xfId="1110"/>
    <cellStyle name="Millares 18 2 2 2" xfId="1111"/>
    <cellStyle name="Millares 18 2 3" xfId="1112"/>
    <cellStyle name="Millares 18 3" xfId="1113"/>
    <cellStyle name="Millares 18 3 2" xfId="1114"/>
    <cellStyle name="Millares 18 4" xfId="1115"/>
    <cellStyle name="Millares 19" xfId="3"/>
    <cellStyle name="Millares 19 2" xfId="1116"/>
    <cellStyle name="Millares 19 2 2" xfId="1117"/>
    <cellStyle name="Millares 2" xfId="1118"/>
    <cellStyle name="Millares 2 10" xfId="1119"/>
    <cellStyle name="Millares 2 10 2" xfId="1120"/>
    <cellStyle name="Millares 2 10 2 2" xfId="1121"/>
    <cellStyle name="Millares 2 10 2 2 2" xfId="1122"/>
    <cellStyle name="Millares 2 10 2 2 2 2" xfId="1123"/>
    <cellStyle name="Millares 2 10 2 2 3" xfId="1124"/>
    <cellStyle name="Millares 2 10 2 3" xfId="1125"/>
    <cellStyle name="Millares 2 10 2 3 2" xfId="1126"/>
    <cellStyle name="Millares 2 10 2 4" xfId="1127"/>
    <cellStyle name="Millares 2 10 3" xfId="1128"/>
    <cellStyle name="Millares 2 10 3 2" xfId="1129"/>
    <cellStyle name="Millares 2 10 3 2 2" xfId="1130"/>
    <cellStyle name="Millares 2 10 3 3" xfId="1131"/>
    <cellStyle name="Millares 2 10 4" xfId="1132"/>
    <cellStyle name="Millares 2 10 4 2" xfId="1133"/>
    <cellStyle name="Millares 2 10 4 2 2" xfId="1134"/>
    <cellStyle name="Millares 2 10 4 3" xfId="1135"/>
    <cellStyle name="Millares 2 10 5" xfId="1136"/>
    <cellStyle name="Millares 2 10 5 2" xfId="1137"/>
    <cellStyle name="Millares 2 10 6" xfId="1138"/>
    <cellStyle name="Millares 2 11" xfId="1139"/>
    <cellStyle name="Millares 2 11 2" xfId="1140"/>
    <cellStyle name="Millares 2 11 2 2" xfId="1141"/>
    <cellStyle name="Millares 2 11 2 2 2" xfId="1142"/>
    <cellStyle name="Millares 2 11 2 2 2 2" xfId="1143"/>
    <cellStyle name="Millares 2 11 2 2 3" xfId="1144"/>
    <cellStyle name="Millares 2 11 2 3" xfId="1145"/>
    <cellStyle name="Millares 2 11 2 3 2" xfId="1146"/>
    <cellStyle name="Millares 2 11 2 4" xfId="1147"/>
    <cellStyle name="Millares 2 11 3" xfId="1148"/>
    <cellStyle name="Millares 2 11 3 2" xfId="1149"/>
    <cellStyle name="Millares 2 11 3 2 2" xfId="1150"/>
    <cellStyle name="Millares 2 11 3 3" xfId="1151"/>
    <cellStyle name="Millares 2 11 4" xfId="1152"/>
    <cellStyle name="Millares 2 11 4 2" xfId="1153"/>
    <cellStyle name="Millares 2 11 4 2 2" xfId="1154"/>
    <cellStyle name="Millares 2 11 4 3" xfId="1155"/>
    <cellStyle name="Millares 2 11 5" xfId="1156"/>
    <cellStyle name="Millares 2 11 5 2" xfId="1157"/>
    <cellStyle name="Millares 2 11 6" xfId="1158"/>
    <cellStyle name="Millares 2 12" xfId="1159"/>
    <cellStyle name="Millares 2 12 2" xfId="1160"/>
    <cellStyle name="Millares 2 12 2 2" xfId="1161"/>
    <cellStyle name="Millares 2 12 2 2 2" xfId="1162"/>
    <cellStyle name="Millares 2 12 2 2 2 2" xfId="1163"/>
    <cellStyle name="Millares 2 12 2 2 3" xfId="1164"/>
    <cellStyle name="Millares 2 12 2 3" xfId="1165"/>
    <cellStyle name="Millares 2 12 2 3 2" xfId="1166"/>
    <cellStyle name="Millares 2 12 2 4" xfId="1167"/>
    <cellStyle name="Millares 2 12 3" xfId="1168"/>
    <cellStyle name="Millares 2 12 3 2" xfId="1169"/>
    <cellStyle name="Millares 2 12 3 2 2" xfId="1170"/>
    <cellStyle name="Millares 2 12 3 3" xfId="1171"/>
    <cellStyle name="Millares 2 12 4" xfId="1172"/>
    <cellStyle name="Millares 2 12 4 2" xfId="1173"/>
    <cellStyle name="Millares 2 12 4 2 2" xfId="1174"/>
    <cellStyle name="Millares 2 12 4 3" xfId="1175"/>
    <cellStyle name="Millares 2 12 5" xfId="1176"/>
    <cellStyle name="Millares 2 12 5 2" xfId="1177"/>
    <cellStyle name="Millares 2 12 6" xfId="1178"/>
    <cellStyle name="Millares 2 13" xfId="1179"/>
    <cellStyle name="Millares 2 13 2" xfId="1180"/>
    <cellStyle name="Millares 2 13 2 2" xfId="1181"/>
    <cellStyle name="Millares 2 13 2 2 2" xfId="1182"/>
    <cellStyle name="Millares 2 13 2 2 2 2" xfId="1183"/>
    <cellStyle name="Millares 2 13 2 2 3" xfId="1184"/>
    <cellStyle name="Millares 2 13 2 3" xfId="1185"/>
    <cellStyle name="Millares 2 13 2 3 2" xfId="1186"/>
    <cellStyle name="Millares 2 13 2 4" xfId="1187"/>
    <cellStyle name="Millares 2 13 3" xfId="1188"/>
    <cellStyle name="Millares 2 13 3 2" xfId="1189"/>
    <cellStyle name="Millares 2 13 3 2 2" xfId="1190"/>
    <cellStyle name="Millares 2 13 3 3" xfId="1191"/>
    <cellStyle name="Millares 2 13 4" xfId="1192"/>
    <cellStyle name="Millares 2 13 4 2" xfId="1193"/>
    <cellStyle name="Millares 2 13 4 2 2" xfId="1194"/>
    <cellStyle name="Millares 2 13 4 3" xfId="1195"/>
    <cellStyle name="Millares 2 13 5" xfId="1196"/>
    <cellStyle name="Millares 2 13 5 2" xfId="1197"/>
    <cellStyle name="Millares 2 13 6" xfId="1198"/>
    <cellStyle name="Millares 2 14" xfId="1199"/>
    <cellStyle name="Millares 2 14 2" xfId="1200"/>
    <cellStyle name="Millares 2 14 2 2" xfId="1201"/>
    <cellStyle name="Millares 2 14 2 2 2" xfId="1202"/>
    <cellStyle name="Millares 2 14 2 2 2 2" xfId="1203"/>
    <cellStyle name="Millares 2 14 2 2 3" xfId="1204"/>
    <cellStyle name="Millares 2 14 2 3" xfId="1205"/>
    <cellStyle name="Millares 2 14 2 3 2" xfId="1206"/>
    <cellStyle name="Millares 2 14 2 4" xfId="1207"/>
    <cellStyle name="Millares 2 14 3" xfId="1208"/>
    <cellStyle name="Millares 2 14 3 2" xfId="1209"/>
    <cellStyle name="Millares 2 14 3 2 2" xfId="1210"/>
    <cellStyle name="Millares 2 14 3 3" xfId="1211"/>
    <cellStyle name="Millares 2 14 4" xfId="1212"/>
    <cellStyle name="Millares 2 14 4 2" xfId="1213"/>
    <cellStyle name="Millares 2 14 4 2 2" xfId="1214"/>
    <cellStyle name="Millares 2 14 4 3" xfId="1215"/>
    <cellStyle name="Millares 2 14 5" xfId="1216"/>
    <cellStyle name="Millares 2 14 5 2" xfId="1217"/>
    <cellStyle name="Millares 2 14 6" xfId="1218"/>
    <cellStyle name="Millares 2 15" xfId="1219"/>
    <cellStyle name="Millares 2 15 2" xfId="1220"/>
    <cellStyle name="Millares 2 15 2 2" xfId="1221"/>
    <cellStyle name="Millares 2 15 2 2 2" xfId="1222"/>
    <cellStyle name="Millares 2 15 2 2 2 2" xfId="1223"/>
    <cellStyle name="Millares 2 15 2 2 3" xfId="1224"/>
    <cellStyle name="Millares 2 15 2 3" xfId="1225"/>
    <cellStyle name="Millares 2 15 2 3 2" xfId="1226"/>
    <cellStyle name="Millares 2 15 2 4" xfId="1227"/>
    <cellStyle name="Millares 2 15 3" xfId="1228"/>
    <cellStyle name="Millares 2 15 3 2" xfId="1229"/>
    <cellStyle name="Millares 2 15 3 2 2" xfId="1230"/>
    <cellStyle name="Millares 2 15 3 3" xfId="1231"/>
    <cellStyle name="Millares 2 15 4" xfId="1232"/>
    <cellStyle name="Millares 2 15 4 2" xfId="1233"/>
    <cellStyle name="Millares 2 15 4 2 2" xfId="1234"/>
    <cellStyle name="Millares 2 15 4 3" xfId="1235"/>
    <cellStyle name="Millares 2 15 5" xfId="1236"/>
    <cellStyle name="Millares 2 15 5 2" xfId="1237"/>
    <cellStyle name="Millares 2 15 6" xfId="1238"/>
    <cellStyle name="Millares 2 16" xfId="1239"/>
    <cellStyle name="Millares 2 16 2" xfId="1240"/>
    <cellStyle name="Millares 2 16 2 2" xfId="1241"/>
    <cellStyle name="Millares 2 16 2 2 2" xfId="1242"/>
    <cellStyle name="Millares 2 16 2 2 2 2" xfId="1243"/>
    <cellStyle name="Millares 2 16 2 2 3" xfId="1244"/>
    <cellStyle name="Millares 2 16 2 3" xfId="1245"/>
    <cellStyle name="Millares 2 16 2 3 2" xfId="1246"/>
    <cellStyle name="Millares 2 16 2 3 2 2" xfId="1247"/>
    <cellStyle name="Millares 2 16 2 3 3" xfId="1248"/>
    <cellStyle name="Millares 2 16 2 4" xfId="1249"/>
    <cellStyle name="Millares 2 16 2 4 2" xfId="1250"/>
    <cellStyle name="Millares 2 16 2 5" xfId="1251"/>
    <cellStyle name="Millares 2 16 3" xfId="1252"/>
    <cellStyle name="Millares 2 16 3 2" xfId="1253"/>
    <cellStyle name="Millares 2 16 3 2 2" xfId="1254"/>
    <cellStyle name="Millares 2 16 3 2 2 2" xfId="1255"/>
    <cellStyle name="Millares 2 16 3 2 3" xfId="1256"/>
    <cellStyle name="Millares 2 16 3 3" xfId="1257"/>
    <cellStyle name="Millares 2 16 3 3 2" xfId="1258"/>
    <cellStyle name="Millares 2 16 3 4" xfId="1259"/>
    <cellStyle name="Millares 2 16 4" xfId="1260"/>
    <cellStyle name="Millares 2 16 4 2" xfId="1261"/>
    <cellStyle name="Millares 2 16 4 2 2" xfId="1262"/>
    <cellStyle name="Millares 2 16 4 3" xfId="1263"/>
    <cellStyle name="Millares 2 16 5" xfId="1264"/>
    <cellStyle name="Millares 2 16 5 2" xfId="1265"/>
    <cellStyle name="Millares 2 16 5 2 2" xfId="1266"/>
    <cellStyle name="Millares 2 16 5 3" xfId="1267"/>
    <cellStyle name="Millares 2 16 6" xfId="1268"/>
    <cellStyle name="Millares 2 16 6 2" xfId="1269"/>
    <cellStyle name="Millares 2 16 7" xfId="1270"/>
    <cellStyle name="Millares 2 17" xfId="1271"/>
    <cellStyle name="Millares 2 17 2" xfId="1272"/>
    <cellStyle name="Millares 2 17 2 2" xfId="1273"/>
    <cellStyle name="Millares 2 17 2 2 2" xfId="1274"/>
    <cellStyle name="Millares 2 17 2 2 2 2" xfId="1275"/>
    <cellStyle name="Millares 2 17 2 2 3" xfId="1276"/>
    <cellStyle name="Millares 2 17 2 3" xfId="1277"/>
    <cellStyle name="Millares 2 17 2 3 2" xfId="1278"/>
    <cellStyle name="Millares 2 17 2 4" xfId="1279"/>
    <cellStyle name="Millares 2 17 3" xfId="1280"/>
    <cellStyle name="Millares 2 17 3 2" xfId="1281"/>
    <cellStyle name="Millares 2 17 3 2 2" xfId="1282"/>
    <cellStyle name="Millares 2 17 3 3" xfId="1283"/>
    <cellStyle name="Millares 2 17 4" xfId="1284"/>
    <cellStyle name="Millares 2 17 4 2" xfId="1285"/>
    <cellStyle name="Millares 2 17 4 2 2" xfId="1286"/>
    <cellStyle name="Millares 2 17 4 3" xfId="1287"/>
    <cellStyle name="Millares 2 17 5" xfId="1288"/>
    <cellStyle name="Millares 2 17 5 2" xfId="1289"/>
    <cellStyle name="Millares 2 17 6" xfId="1290"/>
    <cellStyle name="Millares 2 18" xfId="1291"/>
    <cellStyle name="Millares 2 18 2" xfId="1292"/>
    <cellStyle name="Millares 2 18 2 2" xfId="1293"/>
    <cellStyle name="Millares 2 18 2 2 2" xfId="1294"/>
    <cellStyle name="Millares 2 18 2 2 2 2" xfId="1295"/>
    <cellStyle name="Millares 2 18 2 2 3" xfId="1296"/>
    <cellStyle name="Millares 2 18 2 3" xfId="1297"/>
    <cellStyle name="Millares 2 18 2 3 2" xfId="1298"/>
    <cellStyle name="Millares 2 18 2 3 2 2" xfId="1299"/>
    <cellStyle name="Millares 2 18 2 3 3" xfId="1300"/>
    <cellStyle name="Millares 2 18 2 4" xfId="1301"/>
    <cellStyle name="Millares 2 18 2 4 2" xfId="1302"/>
    <cellStyle name="Millares 2 18 2 5" xfId="1303"/>
    <cellStyle name="Millares 2 18 3" xfId="1304"/>
    <cellStyle name="Millares 2 18 3 2" xfId="1305"/>
    <cellStyle name="Millares 2 18 3 2 2" xfId="1306"/>
    <cellStyle name="Millares 2 18 3 2 2 2" xfId="1307"/>
    <cellStyle name="Millares 2 18 3 2 3" xfId="1308"/>
    <cellStyle name="Millares 2 18 3 3" xfId="1309"/>
    <cellStyle name="Millares 2 18 3 3 2" xfId="1310"/>
    <cellStyle name="Millares 2 18 3 4" xfId="1311"/>
    <cellStyle name="Millares 2 18 4" xfId="1312"/>
    <cellStyle name="Millares 2 18 4 2" xfId="1313"/>
    <cellStyle name="Millares 2 18 4 2 2" xfId="1314"/>
    <cellStyle name="Millares 2 18 4 3" xfId="1315"/>
    <cellStyle name="Millares 2 18 5" xfId="1316"/>
    <cellStyle name="Millares 2 18 5 2" xfId="1317"/>
    <cellStyle name="Millares 2 18 6" xfId="1318"/>
    <cellStyle name="Millares 2 19" xfId="1319"/>
    <cellStyle name="Millares 2 19 2" xfId="1320"/>
    <cellStyle name="Millares 2 19 2 2" xfId="1321"/>
    <cellStyle name="Millares 2 19 2 2 2" xfId="1322"/>
    <cellStyle name="Millares 2 19 2 3" xfId="1323"/>
    <cellStyle name="Millares 2 19 3" xfId="1324"/>
    <cellStyle name="Millares 2 19 3 2" xfId="1325"/>
    <cellStyle name="Millares 2 19 3 2 2" xfId="1326"/>
    <cellStyle name="Millares 2 19 3 3" xfId="1327"/>
    <cellStyle name="Millares 2 19 4" xfId="1328"/>
    <cellStyle name="Millares 2 19 4 2" xfId="1329"/>
    <cellStyle name="Millares 2 19 5" xfId="1330"/>
    <cellStyle name="Millares 2 2" xfId="1331"/>
    <cellStyle name="Millares 2 2 10" xfId="1332"/>
    <cellStyle name="Millares 2 2 10 2" xfId="1333"/>
    <cellStyle name="Millares 2 2 11" xfId="1334"/>
    <cellStyle name="Millares 2 2 2" xfId="1335"/>
    <cellStyle name="Millares 2 2 2 2" xfId="1336"/>
    <cellStyle name="Millares 2 2 2 2 2" xfId="1337"/>
    <cellStyle name="Millares 2 2 2 2 2 2" xfId="1338"/>
    <cellStyle name="Millares 2 2 2 2 2 2 2" xfId="1339"/>
    <cellStyle name="Millares 2 2 2 2 2 2 2 2" xfId="1340"/>
    <cellStyle name="Millares 2 2 2 2 2 2 3" xfId="1341"/>
    <cellStyle name="Millares 2 2 2 2 2 3" xfId="1342"/>
    <cellStyle name="Millares 2 2 2 2 2 3 2" xfId="1343"/>
    <cellStyle name="Millares 2 2 2 2 2 4" xfId="1344"/>
    <cellStyle name="Millares 2 2 2 2 3" xfId="1345"/>
    <cellStyle name="Millares 2 2 2 2 3 2" xfId="1346"/>
    <cellStyle name="Millares 2 2 2 2 3 2 2" xfId="1347"/>
    <cellStyle name="Millares 2 2 2 2 3 3" xfId="1348"/>
    <cellStyle name="Millares 2 2 2 2 4" xfId="1349"/>
    <cellStyle name="Millares 2 2 2 2 4 2" xfId="1350"/>
    <cellStyle name="Millares 2 2 2 2 5" xfId="1351"/>
    <cellStyle name="Millares 2 2 2 3" xfId="1352"/>
    <cellStyle name="Millares 2 2 2 3 2" xfId="1353"/>
    <cellStyle name="Millares 2 2 2 3 2 2" xfId="1354"/>
    <cellStyle name="Millares 2 2 2 3 2 2 2" xfId="1355"/>
    <cellStyle name="Millares 2 2 2 3 2 3" xfId="1356"/>
    <cellStyle name="Millares 2 2 2 3 3" xfId="1357"/>
    <cellStyle name="Millares 2 2 2 3 3 2" xfId="1358"/>
    <cellStyle name="Millares 2 2 2 3 4" xfId="1359"/>
    <cellStyle name="Millares 2 2 2 4" xfId="1360"/>
    <cellStyle name="Millares 2 2 2 4 2" xfId="1361"/>
    <cellStyle name="Millares 2 2 2 4 2 2" xfId="1362"/>
    <cellStyle name="Millares 2 2 2 4 3" xfId="1363"/>
    <cellStyle name="Millares 2 2 2 5" xfId="1364"/>
    <cellStyle name="Millares 2 2 2 5 2" xfId="1365"/>
    <cellStyle name="Millares 2 2 2 6" xfId="1366"/>
    <cellStyle name="Millares 2 2 3" xfId="1367"/>
    <cellStyle name="Millares 2 2 3 2" xfId="1368"/>
    <cellStyle name="Millares 2 2 3 2 2" xfId="1369"/>
    <cellStyle name="Millares 2 2 3 2 2 2" xfId="1370"/>
    <cellStyle name="Millares 2 2 3 2 2 2 2" xfId="1371"/>
    <cellStyle name="Millares 2 2 3 2 2 3" xfId="1372"/>
    <cellStyle name="Millares 2 2 3 2 3" xfId="1373"/>
    <cellStyle name="Millares 2 2 3 2 3 2" xfId="1374"/>
    <cellStyle name="Millares 2 2 3 2 4" xfId="1375"/>
    <cellStyle name="Millares 2 2 3 3" xfId="1376"/>
    <cellStyle name="Millares 2 2 3 3 2" xfId="1377"/>
    <cellStyle name="Millares 2 2 3 3 2 2" xfId="1378"/>
    <cellStyle name="Millares 2 2 3 3 3" xfId="1379"/>
    <cellStyle name="Millares 2 2 3 4" xfId="1380"/>
    <cellStyle name="Millares 2 2 3 4 2" xfId="1381"/>
    <cellStyle name="Millares 2 2 3 4 2 2" xfId="1382"/>
    <cellStyle name="Millares 2 2 3 4 3" xfId="1383"/>
    <cellStyle name="Millares 2 2 3 5" xfId="1384"/>
    <cellStyle name="Millares 2 2 3 5 2" xfId="1385"/>
    <cellStyle name="Millares 2 2 3 6" xfId="1386"/>
    <cellStyle name="Millares 2 2 4" xfId="1387"/>
    <cellStyle name="Millares 2 2 4 2" xfId="1388"/>
    <cellStyle name="Millares 2 2 4 2 2" xfId="1389"/>
    <cellStyle name="Millares 2 2 4 2 2 2" xfId="1390"/>
    <cellStyle name="Millares 2 2 4 2 3" xfId="1391"/>
    <cellStyle name="Millares 2 2 4 3" xfId="1392"/>
    <cellStyle name="Millares 2 2 4 3 2" xfId="1393"/>
    <cellStyle name="Millares 2 2 4 3 2 2" xfId="1394"/>
    <cellStyle name="Millares 2 2 4 3 3" xfId="1395"/>
    <cellStyle name="Millares 2 2 4 4" xfId="1396"/>
    <cellStyle name="Millares 2 2 4 4 2" xfId="1397"/>
    <cellStyle name="Millares 2 2 4 5" xfId="1398"/>
    <cellStyle name="Millares 2 2 5" xfId="1399"/>
    <cellStyle name="Millares 2 2 5 2" xfId="1400"/>
    <cellStyle name="Millares 2 2 5 2 2" xfId="1401"/>
    <cellStyle name="Millares 2 2 5 2 2 2" xfId="1402"/>
    <cellStyle name="Millares 2 2 5 2 3" xfId="1403"/>
    <cellStyle name="Millares 2 2 5 3" xfId="1404"/>
    <cellStyle name="Millares 2 2 5 3 2" xfId="1405"/>
    <cellStyle name="Millares 2 2 5 3 2 2" xfId="1406"/>
    <cellStyle name="Millares 2 2 5 3 3" xfId="1407"/>
    <cellStyle name="Millares 2 2 5 4" xfId="1408"/>
    <cellStyle name="Millares 2 2 5 4 2" xfId="1409"/>
    <cellStyle name="Millares 2 2 5 5" xfId="1410"/>
    <cellStyle name="Millares 2 2 6" xfId="1411"/>
    <cellStyle name="Millares 2 2 6 2" xfId="1412"/>
    <cellStyle name="Millares 2 2 6 2 2" xfId="1413"/>
    <cellStyle name="Millares 2 2 6 2 2 2" xfId="1414"/>
    <cellStyle name="Millares 2 2 6 2 3" xfId="1415"/>
    <cellStyle name="Millares 2 2 6 3" xfId="1416"/>
    <cellStyle name="Millares 2 2 6 3 2" xfId="1417"/>
    <cellStyle name="Millares 2 2 6 3 2 2" xfId="1418"/>
    <cellStyle name="Millares 2 2 6 3 3" xfId="1419"/>
    <cellStyle name="Millares 2 2 6 4" xfId="1420"/>
    <cellStyle name="Millares 2 2 6 4 2" xfId="1421"/>
    <cellStyle name="Millares 2 2 6 5" xfId="1422"/>
    <cellStyle name="Millares 2 2 7" xfId="1423"/>
    <cellStyle name="Millares 2 2 7 2" xfId="1424"/>
    <cellStyle name="Millares 2 2 7 2 2" xfId="1425"/>
    <cellStyle name="Millares 2 2 7 2 2 2" xfId="1426"/>
    <cellStyle name="Millares 2 2 7 2 3" xfId="1427"/>
    <cellStyle name="Millares 2 2 7 3" xfId="1428"/>
    <cellStyle name="Millares 2 2 7 3 2" xfId="1429"/>
    <cellStyle name="Millares 2 2 7 4" xfId="1430"/>
    <cellStyle name="Millares 2 2 8" xfId="1431"/>
    <cellStyle name="Millares 2 2 8 2" xfId="1432"/>
    <cellStyle name="Millares 2 2 8 2 2" xfId="1433"/>
    <cellStyle name="Millares 2 2 8 2 2 2" xfId="1434"/>
    <cellStyle name="Millares 2 2 8 2 3" xfId="1435"/>
    <cellStyle name="Millares 2 2 8 3" xfId="1436"/>
    <cellStyle name="Millares 2 2 8 3 2" xfId="1437"/>
    <cellStyle name="Millares 2 2 8 4" xfId="1438"/>
    <cellStyle name="Millares 2 2 9" xfId="1439"/>
    <cellStyle name="Millares 2 2 9 2" xfId="1440"/>
    <cellStyle name="Millares 2 2 9 2 2" xfId="1441"/>
    <cellStyle name="Millares 2 2 9 3" xfId="1442"/>
    <cellStyle name="Millares 2 20" xfId="1443"/>
    <cellStyle name="Millares 2 20 2" xfId="1444"/>
    <cellStyle name="Millares 2 20 2 2" xfId="1445"/>
    <cellStyle name="Millares 2 20 2 2 2" xfId="1446"/>
    <cellStyle name="Millares 2 20 2 3" xfId="1447"/>
    <cellStyle name="Millares 2 20 3" xfId="1448"/>
    <cellStyle name="Millares 2 20 3 2" xfId="1449"/>
    <cellStyle name="Millares 2 20 3 2 2" xfId="1450"/>
    <cellStyle name="Millares 2 20 3 3" xfId="1451"/>
    <cellStyle name="Millares 2 20 4" xfId="1452"/>
    <cellStyle name="Millares 2 20 4 2" xfId="1453"/>
    <cellStyle name="Millares 2 20 5" xfId="1454"/>
    <cellStyle name="Millares 2 21" xfId="1455"/>
    <cellStyle name="Millares 2 21 2" xfId="1456"/>
    <cellStyle name="Millares 2 21 2 2" xfId="1457"/>
    <cellStyle name="Millares 2 21 2 2 2" xfId="1458"/>
    <cellStyle name="Millares 2 21 2 3" xfId="1459"/>
    <cellStyle name="Millares 2 21 3" xfId="1460"/>
    <cellStyle name="Millares 2 21 3 2" xfId="1461"/>
    <cellStyle name="Millares 2 21 3 2 2" xfId="1462"/>
    <cellStyle name="Millares 2 21 3 3" xfId="1463"/>
    <cellStyle name="Millares 2 21 4" xfId="1464"/>
    <cellStyle name="Millares 2 21 4 2" xfId="1465"/>
    <cellStyle name="Millares 2 21 5" xfId="1466"/>
    <cellStyle name="Millares 2 22" xfId="1467"/>
    <cellStyle name="Millares 2 22 2" xfId="1468"/>
    <cellStyle name="Millares 2 22 2 2" xfId="1469"/>
    <cellStyle name="Millares 2 22 2 2 2" xfId="1470"/>
    <cellStyle name="Millares 2 22 2 3" xfId="1471"/>
    <cellStyle name="Millares 2 22 3" xfId="1472"/>
    <cellStyle name="Millares 2 22 3 2" xfId="1473"/>
    <cellStyle name="Millares 2 22 4" xfId="1474"/>
    <cellStyle name="Millares 2 23" xfId="1475"/>
    <cellStyle name="Millares 2 23 2" xfId="1476"/>
    <cellStyle name="Millares 2 23 2 2" xfId="1477"/>
    <cellStyle name="Millares 2 23 2 2 2" xfId="1478"/>
    <cellStyle name="Millares 2 23 2 3" xfId="1479"/>
    <cellStyle name="Millares 2 23 3" xfId="1480"/>
    <cellStyle name="Millares 2 23 3 2" xfId="1481"/>
    <cellStyle name="Millares 2 23 4" xfId="1482"/>
    <cellStyle name="Millares 2 24" xfId="1483"/>
    <cellStyle name="Millares 2 24 2" xfId="1484"/>
    <cellStyle name="Millares 2 24 2 2" xfId="1485"/>
    <cellStyle name="Millares 2 24 3" xfId="1486"/>
    <cellStyle name="Millares 2 25" xfId="1487"/>
    <cellStyle name="Millares 2 25 2" xfId="1488"/>
    <cellStyle name="Millares 2 25 2 2" xfId="1489"/>
    <cellStyle name="Millares 2 25 3" xfId="1490"/>
    <cellStyle name="Millares 2 26" xfId="1491"/>
    <cellStyle name="Millares 2 26 2" xfId="1492"/>
    <cellStyle name="Millares 2 27" xfId="1493"/>
    <cellStyle name="Millares 2 3" xfId="1494"/>
    <cellStyle name="Millares 2 3 10" xfId="1495"/>
    <cellStyle name="Millares 2 3 2" xfId="1496"/>
    <cellStyle name="Millares 2 3 2 2" xfId="1497"/>
    <cellStyle name="Millares 2 3 2 2 2" xfId="1498"/>
    <cellStyle name="Millares 2 3 2 2 2 2" xfId="1499"/>
    <cellStyle name="Millares 2 3 2 2 2 2 2" xfId="1500"/>
    <cellStyle name="Millares 2 3 2 2 2 3" xfId="1501"/>
    <cellStyle name="Millares 2 3 2 2 3" xfId="1502"/>
    <cellStyle name="Millares 2 3 2 2 3 2" xfId="1503"/>
    <cellStyle name="Millares 2 3 2 2 4" xfId="1504"/>
    <cellStyle name="Millares 2 3 2 3" xfId="1505"/>
    <cellStyle name="Millares 2 3 2 3 2" xfId="1506"/>
    <cellStyle name="Millares 2 3 2 3 2 2" xfId="1507"/>
    <cellStyle name="Millares 2 3 2 3 3" xfId="1508"/>
    <cellStyle name="Millares 2 3 2 4" xfId="1509"/>
    <cellStyle name="Millares 2 3 2 4 2" xfId="1510"/>
    <cellStyle name="Millares 2 3 2 4 2 2" xfId="1511"/>
    <cellStyle name="Millares 2 3 2 4 3" xfId="1512"/>
    <cellStyle name="Millares 2 3 2 5" xfId="1513"/>
    <cellStyle name="Millares 2 3 2 5 2" xfId="1514"/>
    <cellStyle name="Millares 2 3 2 6" xfId="1515"/>
    <cellStyle name="Millares 2 3 3" xfId="1516"/>
    <cellStyle name="Millares 2 3 3 2" xfId="1517"/>
    <cellStyle name="Millares 2 3 3 2 2" xfId="1518"/>
    <cellStyle name="Millares 2 3 3 2 2 2" xfId="1519"/>
    <cellStyle name="Millares 2 3 3 2 3" xfId="1520"/>
    <cellStyle name="Millares 2 3 3 3" xfId="1521"/>
    <cellStyle name="Millares 2 3 3 3 2" xfId="1522"/>
    <cellStyle name="Millares 2 3 3 3 2 2" xfId="1523"/>
    <cellStyle name="Millares 2 3 3 3 3" xfId="1524"/>
    <cellStyle name="Millares 2 3 3 4" xfId="1525"/>
    <cellStyle name="Millares 2 3 3 4 2" xfId="1526"/>
    <cellStyle name="Millares 2 3 3 5" xfId="1527"/>
    <cellStyle name="Millares 2 3 4" xfId="1528"/>
    <cellStyle name="Millares 2 3 4 2" xfId="1529"/>
    <cellStyle name="Millares 2 3 4 2 2" xfId="1530"/>
    <cellStyle name="Millares 2 3 4 2 2 2" xfId="1531"/>
    <cellStyle name="Millares 2 3 4 2 3" xfId="1532"/>
    <cellStyle name="Millares 2 3 4 3" xfId="1533"/>
    <cellStyle name="Millares 2 3 4 3 2" xfId="1534"/>
    <cellStyle name="Millares 2 3 4 3 2 2" xfId="1535"/>
    <cellStyle name="Millares 2 3 4 3 3" xfId="1536"/>
    <cellStyle name="Millares 2 3 4 4" xfId="1537"/>
    <cellStyle name="Millares 2 3 4 4 2" xfId="1538"/>
    <cellStyle name="Millares 2 3 4 5" xfId="1539"/>
    <cellStyle name="Millares 2 3 5" xfId="1540"/>
    <cellStyle name="Millares 2 3 5 2" xfId="1541"/>
    <cellStyle name="Millares 2 3 5 2 2" xfId="1542"/>
    <cellStyle name="Millares 2 3 5 2 2 2" xfId="1543"/>
    <cellStyle name="Millares 2 3 5 2 3" xfId="1544"/>
    <cellStyle name="Millares 2 3 5 3" xfId="1545"/>
    <cellStyle name="Millares 2 3 5 3 2" xfId="1546"/>
    <cellStyle name="Millares 2 3 5 3 2 2" xfId="1547"/>
    <cellStyle name="Millares 2 3 5 3 3" xfId="1548"/>
    <cellStyle name="Millares 2 3 5 4" xfId="1549"/>
    <cellStyle name="Millares 2 3 5 4 2" xfId="1550"/>
    <cellStyle name="Millares 2 3 5 5" xfId="1551"/>
    <cellStyle name="Millares 2 3 6" xfId="1552"/>
    <cellStyle name="Millares 2 3 6 2" xfId="1553"/>
    <cellStyle name="Millares 2 3 6 2 2" xfId="1554"/>
    <cellStyle name="Millares 2 3 6 2 2 2" xfId="1555"/>
    <cellStyle name="Millares 2 3 6 2 3" xfId="1556"/>
    <cellStyle name="Millares 2 3 6 3" xfId="1557"/>
    <cellStyle name="Millares 2 3 6 3 2" xfId="1558"/>
    <cellStyle name="Millares 2 3 6 4" xfId="1559"/>
    <cellStyle name="Millares 2 3 7" xfId="1560"/>
    <cellStyle name="Millares 2 3 7 2" xfId="1561"/>
    <cellStyle name="Millares 2 3 7 2 2" xfId="1562"/>
    <cellStyle name="Millares 2 3 7 3" xfId="1563"/>
    <cellStyle name="Millares 2 3 8" xfId="1564"/>
    <cellStyle name="Millares 2 3 8 2" xfId="1565"/>
    <cellStyle name="Millares 2 3 8 2 2" xfId="1566"/>
    <cellStyle name="Millares 2 3 8 3" xfId="1567"/>
    <cellStyle name="Millares 2 3 9" xfId="1568"/>
    <cellStyle name="Millares 2 3 9 2" xfId="1569"/>
    <cellStyle name="Millares 2 4" xfId="1570"/>
    <cellStyle name="Millares 2 4 2" xfId="1571"/>
    <cellStyle name="Millares 2 4 2 2" xfId="1572"/>
    <cellStyle name="Millares 2 4 2 2 2" xfId="1573"/>
    <cellStyle name="Millares 2 4 2 2 2 2" xfId="1574"/>
    <cellStyle name="Millares 2 4 2 2 2 2 2" xfId="1575"/>
    <cellStyle name="Millares 2 4 2 2 2 3" xfId="1576"/>
    <cellStyle name="Millares 2 4 2 2 3" xfId="1577"/>
    <cellStyle name="Millares 2 4 2 2 3 2" xfId="1578"/>
    <cellStyle name="Millares 2 4 2 2 3 2 2" xfId="1579"/>
    <cellStyle name="Millares 2 4 2 2 3 3" xfId="1580"/>
    <cellStyle name="Millares 2 4 2 2 4" xfId="1581"/>
    <cellStyle name="Millares 2 4 2 2 4 2" xfId="1582"/>
    <cellStyle name="Millares 2 4 2 2 5" xfId="1583"/>
    <cellStyle name="Millares 2 4 2 3" xfId="1584"/>
    <cellStyle name="Millares 2 4 2 3 2" xfId="1585"/>
    <cellStyle name="Millares 2 4 2 3 2 2" xfId="1586"/>
    <cellStyle name="Millares 2 4 2 3 3" xfId="1587"/>
    <cellStyle name="Millares 2 4 2 4" xfId="1588"/>
    <cellStyle name="Millares 2 4 2 4 2" xfId="1589"/>
    <cellStyle name="Millares 2 4 2 4 2 2" xfId="1590"/>
    <cellStyle name="Millares 2 4 2 4 3" xfId="1591"/>
    <cellStyle name="Millares 2 4 2 5" xfId="1592"/>
    <cellStyle name="Millares 2 4 2 5 2" xfId="1593"/>
    <cellStyle name="Millares 2 4 2 6" xfId="1594"/>
    <cellStyle name="Millares 2 4 3" xfId="1595"/>
    <cellStyle name="Millares 2 4 3 2" xfId="1596"/>
    <cellStyle name="Millares 2 4 3 2 2" xfId="1597"/>
    <cellStyle name="Millares 2 4 3 2 2 2" xfId="1598"/>
    <cellStyle name="Millares 2 4 3 2 3" xfId="1599"/>
    <cellStyle name="Millares 2 4 3 3" xfId="1600"/>
    <cellStyle name="Millares 2 4 3 3 2" xfId="1601"/>
    <cellStyle name="Millares 2 4 3 4" xfId="1602"/>
    <cellStyle name="Millares 2 4 4" xfId="1603"/>
    <cellStyle name="Millares 2 4 4 2" xfId="1604"/>
    <cellStyle name="Millares 2 4 4 2 2" xfId="1605"/>
    <cellStyle name="Millares 2 4 4 3" xfId="1606"/>
    <cellStyle name="Millares 2 4 5" xfId="1607"/>
    <cellStyle name="Millares 2 4 5 2" xfId="1608"/>
    <cellStyle name="Millares 2 4 5 2 2" xfId="1609"/>
    <cellStyle name="Millares 2 4 5 3" xfId="1610"/>
    <cellStyle name="Millares 2 4 6" xfId="1611"/>
    <cellStyle name="Millares 2 4 6 2" xfId="1612"/>
    <cellStyle name="Millares 2 4 7" xfId="1613"/>
    <cellStyle name="Millares 2 5" xfId="1614"/>
    <cellStyle name="Millares 2 5 2" xfId="1615"/>
    <cellStyle name="Millares 2 5 2 2" xfId="1616"/>
    <cellStyle name="Millares 2 5 2 2 2" xfId="1617"/>
    <cellStyle name="Millares 2 5 2 2 2 2" xfId="1618"/>
    <cellStyle name="Millares 2 5 2 2 3" xfId="1619"/>
    <cellStyle name="Millares 2 5 2 3" xfId="1620"/>
    <cellStyle name="Millares 2 5 2 3 2" xfId="1621"/>
    <cellStyle name="Millares 2 5 2 4" xfId="1622"/>
    <cellStyle name="Millares 2 5 3" xfId="1623"/>
    <cellStyle name="Millares 2 5 3 2" xfId="1624"/>
    <cellStyle name="Millares 2 5 3 2 2" xfId="1625"/>
    <cellStyle name="Millares 2 5 3 3" xfId="1626"/>
    <cellStyle name="Millares 2 5 4" xfId="1627"/>
    <cellStyle name="Millares 2 5 4 2" xfId="1628"/>
    <cellStyle name="Millares 2 5 4 2 2" xfId="1629"/>
    <cellStyle name="Millares 2 5 4 3" xfId="1630"/>
    <cellStyle name="Millares 2 5 5" xfId="1631"/>
    <cellStyle name="Millares 2 5 5 2" xfId="1632"/>
    <cellStyle name="Millares 2 5 6" xfId="1633"/>
    <cellStyle name="Millares 2 6" xfId="1634"/>
    <cellStyle name="Millares 2 6 2" xfId="1635"/>
    <cellStyle name="Millares 2 6 2 2" xfId="1636"/>
    <cellStyle name="Millares 2 6 2 2 2" xfId="1637"/>
    <cellStyle name="Millares 2 6 2 2 2 2" xfId="1638"/>
    <cellStyle name="Millares 2 6 2 2 3" xfId="1639"/>
    <cellStyle name="Millares 2 6 2 3" xfId="1640"/>
    <cellStyle name="Millares 2 6 2 3 2" xfId="1641"/>
    <cellStyle name="Millares 2 6 2 4" xfId="1642"/>
    <cellStyle name="Millares 2 6 3" xfId="1643"/>
    <cellStyle name="Millares 2 6 3 2" xfId="1644"/>
    <cellStyle name="Millares 2 6 3 2 2" xfId="1645"/>
    <cellStyle name="Millares 2 6 3 3" xfId="1646"/>
    <cellStyle name="Millares 2 6 4" xfId="1647"/>
    <cellStyle name="Millares 2 6 4 2" xfId="1648"/>
    <cellStyle name="Millares 2 6 4 2 2" xfId="1649"/>
    <cellStyle name="Millares 2 6 4 3" xfId="1650"/>
    <cellStyle name="Millares 2 6 5" xfId="1651"/>
    <cellStyle name="Millares 2 6 5 2" xfId="1652"/>
    <cellStyle name="Millares 2 6 6" xfId="1653"/>
    <cellStyle name="Millares 2 7" xfId="1654"/>
    <cellStyle name="Millares 2 7 2" xfId="1655"/>
    <cellStyle name="Millares 2 7 2 2" xfId="1656"/>
    <cellStyle name="Millares 2 7 2 2 2" xfId="1657"/>
    <cellStyle name="Millares 2 7 2 2 2 2" xfId="1658"/>
    <cellStyle name="Millares 2 7 2 2 3" xfId="1659"/>
    <cellStyle name="Millares 2 7 2 3" xfId="1660"/>
    <cellStyle name="Millares 2 7 2 3 2" xfId="1661"/>
    <cellStyle name="Millares 2 7 2 4" xfId="1662"/>
    <cellStyle name="Millares 2 7 3" xfId="1663"/>
    <cellStyle name="Millares 2 7 3 2" xfId="1664"/>
    <cellStyle name="Millares 2 7 3 2 2" xfId="1665"/>
    <cellStyle name="Millares 2 7 3 3" xfId="1666"/>
    <cellStyle name="Millares 2 7 4" xfId="1667"/>
    <cellStyle name="Millares 2 7 4 2" xfId="1668"/>
    <cellStyle name="Millares 2 7 4 2 2" xfId="1669"/>
    <cellStyle name="Millares 2 7 4 3" xfId="1670"/>
    <cellStyle name="Millares 2 7 5" xfId="1671"/>
    <cellStyle name="Millares 2 7 5 2" xfId="1672"/>
    <cellStyle name="Millares 2 7 6" xfId="1673"/>
    <cellStyle name="Millares 2 8" xfId="1674"/>
    <cellStyle name="Millares 2 8 2" xfId="1675"/>
    <cellStyle name="Millares 2 8 2 2" xfId="1676"/>
    <cellStyle name="Millares 2 8 2 2 2" xfId="1677"/>
    <cellStyle name="Millares 2 8 2 2 2 2" xfId="1678"/>
    <cellStyle name="Millares 2 8 2 2 3" xfId="1679"/>
    <cellStyle name="Millares 2 8 2 3" xfId="1680"/>
    <cellStyle name="Millares 2 8 2 3 2" xfId="1681"/>
    <cellStyle name="Millares 2 8 2 4" xfId="1682"/>
    <cellStyle name="Millares 2 8 3" xfId="1683"/>
    <cellStyle name="Millares 2 8 3 2" xfId="1684"/>
    <cellStyle name="Millares 2 8 3 2 2" xfId="1685"/>
    <cellStyle name="Millares 2 8 3 3" xfId="1686"/>
    <cellStyle name="Millares 2 8 4" xfId="1687"/>
    <cellStyle name="Millares 2 8 4 2" xfId="1688"/>
    <cellStyle name="Millares 2 8 4 2 2" xfId="1689"/>
    <cellStyle name="Millares 2 8 4 3" xfId="1690"/>
    <cellStyle name="Millares 2 8 5" xfId="1691"/>
    <cellStyle name="Millares 2 8 5 2" xfId="1692"/>
    <cellStyle name="Millares 2 8 6" xfId="1693"/>
    <cellStyle name="Millares 2 9" xfId="1694"/>
    <cellStyle name="Millares 2 9 2" xfId="1695"/>
    <cellStyle name="Millares 2 9 2 2" xfId="1696"/>
    <cellStyle name="Millares 2 9 2 2 2" xfId="1697"/>
    <cellStyle name="Millares 2 9 2 2 2 2" xfId="1698"/>
    <cellStyle name="Millares 2 9 2 2 3" xfId="1699"/>
    <cellStyle name="Millares 2 9 2 3" xfId="1700"/>
    <cellStyle name="Millares 2 9 2 3 2" xfId="1701"/>
    <cellStyle name="Millares 2 9 2 4" xfId="1702"/>
    <cellStyle name="Millares 2 9 3" xfId="1703"/>
    <cellStyle name="Millares 2 9 3 2" xfId="1704"/>
    <cellStyle name="Millares 2 9 3 2 2" xfId="1705"/>
    <cellStyle name="Millares 2 9 3 3" xfId="1706"/>
    <cellStyle name="Millares 2 9 4" xfId="1707"/>
    <cellStyle name="Millares 2 9 4 2" xfId="1708"/>
    <cellStyle name="Millares 2 9 4 2 2" xfId="1709"/>
    <cellStyle name="Millares 2 9 4 3" xfId="1710"/>
    <cellStyle name="Millares 2 9 5" xfId="1711"/>
    <cellStyle name="Millares 2 9 5 2" xfId="1712"/>
    <cellStyle name="Millares 2 9 6" xfId="1713"/>
    <cellStyle name="Millares 20" xfId="1714"/>
    <cellStyle name="Millares 20 2" xfId="1715"/>
    <cellStyle name="Millares 20 2 2" xfId="1716"/>
    <cellStyle name="Millares 20 3" xfId="1717"/>
    <cellStyle name="Millares 21" xfId="1718"/>
    <cellStyle name="Millares 21 2" xfId="1719"/>
    <cellStyle name="Millares 21 2 2" xfId="1720"/>
    <cellStyle name="Millares 21 3" xfId="1721"/>
    <cellStyle name="Millares 22" xfId="1722"/>
    <cellStyle name="Millares 22 2" xfId="1723"/>
    <cellStyle name="Millares 23" xfId="1724"/>
    <cellStyle name="Millares 3" xfId="1725"/>
    <cellStyle name="Millares 3 10" xfId="1726"/>
    <cellStyle name="Millares 3 10 2" xfId="1727"/>
    <cellStyle name="Millares 3 10 2 2" xfId="1728"/>
    <cellStyle name="Millares 3 10 2 2 2" xfId="1729"/>
    <cellStyle name="Millares 3 10 2 3" xfId="1730"/>
    <cellStyle name="Millares 3 10 3" xfId="1731"/>
    <cellStyle name="Millares 3 10 3 2" xfId="1732"/>
    <cellStyle name="Millares 3 10 4" xfId="1733"/>
    <cellStyle name="Millares 3 11" xfId="1734"/>
    <cellStyle name="Millares 3 11 2" xfId="1735"/>
    <cellStyle name="Millares 3 11 2 2" xfId="1736"/>
    <cellStyle name="Millares 3 11 2 2 2" xfId="1737"/>
    <cellStyle name="Millares 3 11 2 3" xfId="1738"/>
    <cellStyle name="Millares 3 11 3" xfId="1739"/>
    <cellStyle name="Millares 3 11 3 2" xfId="1740"/>
    <cellStyle name="Millares 3 11 4" xfId="1741"/>
    <cellStyle name="Millares 3 12" xfId="1742"/>
    <cellStyle name="Millares 3 12 2" xfId="1743"/>
    <cellStyle name="Millares 3 12 2 2" xfId="1744"/>
    <cellStyle name="Millares 3 12 3" xfId="1745"/>
    <cellStyle name="Millares 3 13" xfId="1746"/>
    <cellStyle name="Millares 3 13 2" xfId="1747"/>
    <cellStyle name="Millares 3 13 2 2" xfId="1748"/>
    <cellStyle name="Millares 3 13 3" xfId="1749"/>
    <cellStyle name="Millares 3 14" xfId="1750"/>
    <cellStyle name="Millares 3 14 2" xfId="1751"/>
    <cellStyle name="Millares 3 15" xfId="1752"/>
    <cellStyle name="Millares 3 2" xfId="1753"/>
    <cellStyle name="Millares 3 2 2" xfId="1754"/>
    <cellStyle name="Millares 3 2 2 2" xfId="1755"/>
    <cellStyle name="Millares 3 2 2 2 2" xfId="1756"/>
    <cellStyle name="Millares 3 2 2 2 2 2" xfId="1757"/>
    <cellStyle name="Millares 3 2 2 2 2 2 2" xfId="1758"/>
    <cellStyle name="Millares 3 2 2 2 2 3" xfId="1759"/>
    <cellStyle name="Millares 3 2 2 2 3" xfId="1760"/>
    <cellStyle name="Millares 3 2 2 2 3 2" xfId="1761"/>
    <cellStyle name="Millares 3 2 2 2 3 2 2" xfId="1762"/>
    <cellStyle name="Millares 3 2 2 2 3 3" xfId="1763"/>
    <cellStyle name="Millares 3 2 2 2 4" xfId="1764"/>
    <cellStyle name="Millares 3 2 2 2 4 2" xfId="1765"/>
    <cellStyle name="Millares 3 2 2 2 5" xfId="1766"/>
    <cellStyle name="Millares 3 2 2 3" xfId="1767"/>
    <cellStyle name="Millares 3 2 2 3 2" xfId="1768"/>
    <cellStyle name="Millares 3 2 2 3 2 2" xfId="1769"/>
    <cellStyle name="Millares 3 2 2 3 3" xfId="1770"/>
    <cellStyle name="Millares 3 2 2 4" xfId="1771"/>
    <cellStyle name="Millares 3 2 2 4 2" xfId="1772"/>
    <cellStyle name="Millares 3 2 2 4 2 2" xfId="1773"/>
    <cellStyle name="Millares 3 2 2 4 3" xfId="1774"/>
    <cellStyle name="Millares 3 2 2 5" xfId="1775"/>
    <cellStyle name="Millares 3 2 2 5 2" xfId="1776"/>
    <cellStyle name="Millares 3 2 2 6" xfId="1777"/>
    <cellStyle name="Millares 3 2 3" xfId="1778"/>
    <cellStyle name="Millares 3 2 3 2" xfId="1779"/>
    <cellStyle name="Millares 3 2 3 2 2" xfId="1780"/>
    <cellStyle name="Millares 3 2 3 2 2 2" xfId="1781"/>
    <cellStyle name="Millares 3 2 3 2 3" xfId="1782"/>
    <cellStyle name="Millares 3 2 3 3" xfId="1783"/>
    <cellStyle name="Millares 3 2 3 3 2" xfId="1784"/>
    <cellStyle name="Millares 3 2 4" xfId="1785"/>
    <cellStyle name="Millares 3 2 4 2" xfId="1786"/>
    <cellStyle name="Millares 3 2 4 2 2" xfId="1787"/>
    <cellStyle name="Millares 3 2 4 3" xfId="1788"/>
    <cellStyle name="Millares 3 2 5" xfId="1789"/>
    <cellStyle name="Millares 3 2 5 2" xfId="1790"/>
    <cellStyle name="Millares 3 2 6" xfId="1791"/>
    <cellStyle name="Millares 3 3" xfId="1792"/>
    <cellStyle name="Millares 3 3 2" xfId="1793"/>
    <cellStyle name="Millares 3 3 2 2" xfId="1794"/>
    <cellStyle name="Millares 3 3 2 2 2" xfId="1795"/>
    <cellStyle name="Millares 3 3 2 2 2 2" xfId="1796"/>
    <cellStyle name="Millares 3 3 2 2 3" xfId="1797"/>
    <cellStyle name="Millares 3 3 2 3" xfId="1798"/>
    <cellStyle name="Millares 3 3 2 3 2" xfId="1799"/>
    <cellStyle name="Millares 3 3 2 3 2 2" xfId="1800"/>
    <cellStyle name="Millares 3 3 2 3 3" xfId="1801"/>
    <cellStyle name="Millares 3 3 2 4" xfId="1802"/>
    <cellStyle name="Millares 3 3 2 4 2" xfId="1803"/>
    <cellStyle name="Millares 3 3 2 5" xfId="1804"/>
    <cellStyle name="Millares 3 3 3" xfId="1805"/>
    <cellStyle name="Millares 3 3 3 2" xfId="1806"/>
    <cellStyle name="Millares 3 3 3 2 2" xfId="1807"/>
    <cellStyle name="Millares 3 3 3 2 2 2" xfId="1808"/>
    <cellStyle name="Millares 3 3 3 2 3" xfId="1809"/>
    <cellStyle name="Millares 3 3 3 3" xfId="1810"/>
    <cellStyle name="Millares 3 3 3 3 2" xfId="1811"/>
    <cellStyle name="Millares 3 3 3 4" xfId="1812"/>
    <cellStyle name="Millares 3 3 4" xfId="1813"/>
    <cellStyle name="Millares 3 3 4 2" xfId="1814"/>
    <cellStyle name="Millares 3 3 4 2 2" xfId="1815"/>
    <cellStyle name="Millares 3 3 4 3" xfId="1816"/>
    <cellStyle name="Millares 3 3 5" xfId="1817"/>
    <cellStyle name="Millares 3 3 5 2" xfId="1818"/>
    <cellStyle name="Millares 3 3 6" xfId="1819"/>
    <cellStyle name="Millares 3 4" xfId="1820"/>
    <cellStyle name="Millares 3 4 2" xfId="1821"/>
    <cellStyle name="Millares 3 4 2 2" xfId="1822"/>
    <cellStyle name="Millares 3 4 2 2 2" xfId="1823"/>
    <cellStyle name="Millares 3 4 2 2 2 2" xfId="1824"/>
    <cellStyle name="Millares 3 4 2 2 3" xfId="1825"/>
    <cellStyle name="Millares 3 4 2 3" xfId="1826"/>
    <cellStyle name="Millares 3 4 2 3 2" xfId="1827"/>
    <cellStyle name="Millares 3 4 2 4" xfId="1828"/>
    <cellStyle name="Millares 3 4 3" xfId="1829"/>
    <cellStyle name="Millares 3 4 3 2" xfId="1830"/>
    <cellStyle name="Millares 3 4 3 2 2" xfId="1831"/>
    <cellStyle name="Millares 3 4 3 3" xfId="1832"/>
    <cellStyle name="Millares 3 4 4" xfId="1833"/>
    <cellStyle name="Millares 3 4 4 2" xfId="1834"/>
    <cellStyle name="Millares 3 4 4 2 2" xfId="1835"/>
    <cellStyle name="Millares 3 4 4 3" xfId="1836"/>
    <cellStyle name="Millares 3 4 5" xfId="1837"/>
    <cellStyle name="Millares 3 4 5 2" xfId="1838"/>
    <cellStyle name="Millares 3 4 6" xfId="1839"/>
    <cellStyle name="Millares 3 5" xfId="1840"/>
    <cellStyle name="Millares 3 5 2" xfId="1841"/>
    <cellStyle name="Millares 3 5 2 2" xfId="1842"/>
    <cellStyle name="Millares 3 5 2 2 2" xfId="1843"/>
    <cellStyle name="Millares 3 5 2 2 2 2" xfId="1844"/>
    <cellStyle name="Millares 3 5 2 2 3" xfId="1845"/>
    <cellStyle name="Millares 3 5 2 3" xfId="1846"/>
    <cellStyle name="Millares 3 5 2 3 2" xfId="1847"/>
    <cellStyle name="Millares 3 5 2 4" xfId="1848"/>
    <cellStyle name="Millares 3 5 3" xfId="1849"/>
    <cellStyle name="Millares 3 5 3 2" xfId="1850"/>
    <cellStyle name="Millares 3 5 3 2 2" xfId="1851"/>
    <cellStyle name="Millares 3 5 3 3" xfId="1852"/>
    <cellStyle name="Millares 3 5 4" xfId="1853"/>
    <cellStyle name="Millares 3 5 4 2" xfId="1854"/>
    <cellStyle name="Millares 3 5 4 2 2" xfId="1855"/>
    <cellStyle name="Millares 3 5 4 3" xfId="1856"/>
    <cellStyle name="Millares 3 5 5" xfId="1857"/>
    <cellStyle name="Millares 3 5 5 2" xfId="1858"/>
    <cellStyle name="Millares 3 5 6" xfId="1859"/>
    <cellStyle name="Millares 3 6" xfId="1860"/>
    <cellStyle name="Millares 3 6 2" xfId="1861"/>
    <cellStyle name="Millares 3 6 2 2" xfId="1862"/>
    <cellStyle name="Millares 3 6 2 2 2" xfId="1863"/>
    <cellStyle name="Millares 3 6 2 2 2 2" xfId="1864"/>
    <cellStyle name="Millares 3 6 2 2 3" xfId="1865"/>
    <cellStyle name="Millares 3 6 2 3" xfId="1866"/>
    <cellStyle name="Millares 3 6 2 3 2" xfId="1867"/>
    <cellStyle name="Millares 3 6 2 3 2 2" xfId="1868"/>
    <cellStyle name="Millares 3 6 2 3 3" xfId="1869"/>
    <cellStyle name="Millares 3 6 2 4" xfId="1870"/>
    <cellStyle name="Millares 3 6 2 4 2" xfId="1871"/>
    <cellStyle name="Millares 3 6 2 5" xfId="1872"/>
    <cellStyle name="Millares 3 6 3" xfId="1873"/>
    <cellStyle name="Millares 3 6 3 2" xfId="1874"/>
    <cellStyle name="Millares 3 6 3 2 2" xfId="1875"/>
    <cellStyle name="Millares 3 6 3 2 2 2" xfId="1876"/>
    <cellStyle name="Millares 3 6 3 2 3" xfId="1877"/>
    <cellStyle name="Millares 3 6 3 3" xfId="1878"/>
    <cellStyle name="Millares 3 6 3 3 2" xfId="1879"/>
    <cellStyle name="Millares 3 6 3 4" xfId="1880"/>
    <cellStyle name="Millares 3 6 4" xfId="1881"/>
    <cellStyle name="Millares 3 6 4 2" xfId="1882"/>
    <cellStyle name="Millares 3 6 4 2 2" xfId="1883"/>
    <cellStyle name="Millares 3 6 4 3" xfId="1884"/>
    <cellStyle name="Millares 3 6 5" xfId="1885"/>
    <cellStyle name="Millares 3 6 5 2" xfId="1886"/>
    <cellStyle name="Millares 3 6 6" xfId="1887"/>
    <cellStyle name="Millares 3 7" xfId="1888"/>
    <cellStyle name="Millares 3 7 2" xfId="1889"/>
    <cellStyle name="Millares 3 7 2 2" xfId="1890"/>
    <cellStyle name="Millares 3 7 2 2 2" xfId="1891"/>
    <cellStyle name="Millares 3 7 2 3" xfId="1892"/>
    <cellStyle name="Millares 3 7 3" xfId="1893"/>
    <cellStyle name="Millares 3 7 3 2" xfId="1894"/>
    <cellStyle name="Millares 3 7 3 2 2" xfId="1895"/>
    <cellStyle name="Millares 3 7 3 3" xfId="1896"/>
    <cellStyle name="Millares 3 7 4" xfId="1897"/>
    <cellStyle name="Millares 3 7 4 2" xfId="1898"/>
    <cellStyle name="Millares 3 7 5" xfId="1899"/>
    <cellStyle name="Millares 3 8" xfId="1900"/>
    <cellStyle name="Millares 3 8 2" xfId="1901"/>
    <cellStyle name="Millares 3 8 2 2" xfId="1902"/>
    <cellStyle name="Millares 3 8 2 2 2" xfId="1903"/>
    <cellStyle name="Millares 3 8 2 3" xfId="1904"/>
    <cellStyle name="Millares 3 8 3" xfId="1905"/>
    <cellStyle name="Millares 3 8 3 2" xfId="1906"/>
    <cellStyle name="Millares 3 8 3 2 2" xfId="1907"/>
    <cellStyle name="Millares 3 8 3 3" xfId="1908"/>
    <cellStyle name="Millares 3 8 4" xfId="1909"/>
    <cellStyle name="Millares 3 8 4 2" xfId="1910"/>
    <cellStyle name="Millares 3 8 5" xfId="1911"/>
    <cellStyle name="Millares 3 9" xfId="1912"/>
    <cellStyle name="Millares 3 9 2" xfId="1913"/>
    <cellStyle name="Millares 3 9 2 2" xfId="1914"/>
    <cellStyle name="Millares 3 9 2 2 2" xfId="1915"/>
    <cellStyle name="Millares 3 9 2 3" xfId="1916"/>
    <cellStyle name="Millares 3 9 3" xfId="1917"/>
    <cellStyle name="Millares 3 9 3 2" xfId="1918"/>
    <cellStyle name="Millares 3 9 3 2 2" xfId="1919"/>
    <cellStyle name="Millares 3 9 3 3" xfId="1920"/>
    <cellStyle name="Millares 3 9 4" xfId="1921"/>
    <cellStyle name="Millares 3 9 4 2" xfId="1922"/>
    <cellStyle name="Millares 3 9 5" xfId="1923"/>
    <cellStyle name="Millares 4" xfId="1924"/>
    <cellStyle name="Millares 4 10" xfId="1925"/>
    <cellStyle name="Millares 4 2" xfId="1926"/>
    <cellStyle name="Millares 4 2 2" xfId="1927"/>
    <cellStyle name="Millares 4 2 2 2" xfId="1928"/>
    <cellStyle name="Millares 4 2 2 2 2" xfId="1929"/>
    <cellStyle name="Millares 4 2 2 2 2 2" xfId="1930"/>
    <cellStyle name="Millares 4 2 2 2 2 2 2" xfId="1931"/>
    <cellStyle name="Millares 4 2 2 2 2 3" xfId="1932"/>
    <cellStyle name="Millares 4 2 2 2 3" xfId="1933"/>
    <cellStyle name="Millares 4 2 2 2 3 2" xfId="1934"/>
    <cellStyle name="Millares 4 2 2 2 3 2 2" xfId="1935"/>
    <cellStyle name="Millares 4 2 2 2 3 3" xfId="1936"/>
    <cellStyle name="Millares 4 2 2 2 4" xfId="1937"/>
    <cellStyle name="Millares 4 2 2 2 4 2" xfId="1938"/>
    <cellStyle name="Millares 4 2 2 2 5" xfId="1939"/>
    <cellStyle name="Millares 4 2 2 3" xfId="1940"/>
    <cellStyle name="Millares 4 2 2 3 2" xfId="1941"/>
    <cellStyle name="Millares 4 2 2 3 2 2" xfId="1942"/>
    <cellStyle name="Millares 4 2 2 3 3" xfId="1943"/>
    <cellStyle name="Millares 4 2 2 4" xfId="1944"/>
    <cellStyle name="Millares 4 2 2 4 2" xfId="1945"/>
    <cellStyle name="Millares 4 2 2 4 2 2" xfId="1946"/>
    <cellStyle name="Millares 4 2 2 4 3" xfId="1947"/>
    <cellStyle name="Millares 4 2 2 5" xfId="1948"/>
    <cellStyle name="Millares 4 2 2 5 2" xfId="1949"/>
    <cellStyle name="Millares 4 2 2 6" xfId="1950"/>
    <cellStyle name="Millares 4 2 3" xfId="1951"/>
    <cellStyle name="Millares 4 2 3 2" xfId="1952"/>
    <cellStyle name="Millares 4 2 3 2 2" xfId="1953"/>
    <cellStyle name="Millares 4 2 3 2 2 2" xfId="1954"/>
    <cellStyle name="Millares 4 2 3 2 3" xfId="1955"/>
    <cellStyle name="Millares 4 2 3 3" xfId="1956"/>
    <cellStyle name="Millares 4 2 3 3 2" xfId="1957"/>
    <cellStyle name="Millares 4 2 3 3 2 2" xfId="1958"/>
    <cellStyle name="Millares 4 2 3 3 3" xfId="1959"/>
    <cellStyle name="Millares 4 2 3 4" xfId="1960"/>
    <cellStyle name="Millares 4 2 3 4 2" xfId="1961"/>
    <cellStyle name="Millares 4 2 3 5" xfId="1962"/>
    <cellStyle name="Millares 4 3" xfId="1963"/>
    <cellStyle name="Millares 4 3 2" xfId="1964"/>
    <cellStyle name="Millares 4 3 2 2" xfId="1965"/>
    <cellStyle name="Millares 4 3 2 2 2" xfId="1966"/>
    <cellStyle name="Millares 4 3 2 2 2 2" xfId="1967"/>
    <cellStyle name="Millares 4 3 2 2 3" xfId="1968"/>
    <cellStyle name="Millares 4 3 2 3" xfId="1969"/>
    <cellStyle name="Millares 4 3 2 3 2" xfId="1970"/>
    <cellStyle name="Millares 4 3 2 3 2 2" xfId="1971"/>
    <cellStyle name="Millares 4 3 2 3 3" xfId="1972"/>
    <cellStyle name="Millares 4 3 2 4" xfId="1973"/>
    <cellStyle name="Millares 4 3 2 4 2" xfId="1974"/>
    <cellStyle name="Millares 4 3 2 5" xfId="1975"/>
    <cellStyle name="Millares 4 3 3" xfId="1976"/>
    <cellStyle name="Millares 4 3 3 2" xfId="1977"/>
    <cellStyle name="Millares 4 3 3 2 2" xfId="1978"/>
    <cellStyle name="Millares 4 3 3 2 2 2" xfId="1979"/>
    <cellStyle name="Millares 4 3 3 2 3" xfId="1980"/>
    <cellStyle name="Millares 4 3 3 3" xfId="1981"/>
    <cellStyle name="Millares 4 3 3 3 2" xfId="1982"/>
    <cellStyle name="Millares 4 3 3 4" xfId="1983"/>
    <cellStyle name="Millares 4 3 4" xfId="1984"/>
    <cellStyle name="Millares 4 3 4 2" xfId="1985"/>
    <cellStyle name="Millares 4 3 4 2 2" xfId="1986"/>
    <cellStyle name="Millares 4 3 4 3" xfId="1987"/>
    <cellStyle name="Millares 4 3 5" xfId="1988"/>
    <cellStyle name="Millares 4 3 5 2" xfId="1989"/>
    <cellStyle name="Millares 4 3 6" xfId="1990"/>
    <cellStyle name="Millares 4 4" xfId="1991"/>
    <cellStyle name="Millares 4 4 2" xfId="1992"/>
    <cellStyle name="Millares 4 4 2 2" xfId="1993"/>
    <cellStyle name="Millares 4 4 2 2 2" xfId="1994"/>
    <cellStyle name="Millares 4 4 2 3" xfId="1995"/>
    <cellStyle name="Millares 4 4 3" xfId="1996"/>
    <cellStyle name="Millares 4 4 3 2" xfId="1997"/>
    <cellStyle name="Millares 4 4 3 2 2" xfId="1998"/>
    <cellStyle name="Millares 4 4 3 3" xfId="1999"/>
    <cellStyle name="Millares 4 4 4" xfId="2000"/>
    <cellStyle name="Millares 4 4 4 2" xfId="2001"/>
    <cellStyle name="Millares 4 4 5" xfId="2002"/>
    <cellStyle name="Millares 4 5" xfId="2003"/>
    <cellStyle name="Millares 4 5 2" xfId="2004"/>
    <cellStyle name="Millares 4 5 2 2" xfId="2005"/>
    <cellStyle name="Millares 4 5 2 2 2" xfId="2006"/>
    <cellStyle name="Millares 4 5 2 3" xfId="2007"/>
    <cellStyle name="Millares 4 5 3" xfId="2008"/>
    <cellStyle name="Millares 4 5 3 2" xfId="2009"/>
    <cellStyle name="Millares 4 5 4" xfId="2010"/>
    <cellStyle name="Millares 4 6" xfId="2011"/>
    <cellStyle name="Millares 4 6 2" xfId="2012"/>
    <cellStyle name="Millares 4 6 2 2" xfId="2013"/>
    <cellStyle name="Millares 4 6 2 2 2" xfId="2014"/>
    <cellStyle name="Millares 4 6 2 3" xfId="2015"/>
    <cellStyle name="Millares 4 6 3" xfId="2016"/>
    <cellStyle name="Millares 4 6 3 2" xfId="2017"/>
    <cellStyle name="Millares 4 6 4" xfId="2018"/>
    <cellStyle name="Millares 4 7" xfId="2019"/>
    <cellStyle name="Millares 4 7 2" xfId="2020"/>
    <cellStyle name="Millares 4 7 2 2" xfId="2021"/>
    <cellStyle name="Millares 4 7 2 2 2" xfId="2022"/>
    <cellStyle name="Millares 4 7 2 3" xfId="2023"/>
    <cellStyle name="Millares 4 7 3" xfId="2024"/>
    <cellStyle name="Millares 4 7 3 2" xfId="2025"/>
    <cellStyle name="Millares 4 7 4" xfId="2026"/>
    <cellStyle name="Millares 4 8" xfId="2027"/>
    <cellStyle name="Millares 4 8 2" xfId="2028"/>
    <cellStyle name="Millares 4 8 2 2" xfId="2029"/>
    <cellStyle name="Millares 4 8 3" xfId="2030"/>
    <cellStyle name="Millares 4 9" xfId="2031"/>
    <cellStyle name="Millares 4 9 2" xfId="2032"/>
    <cellStyle name="Millares 5" xfId="2033"/>
    <cellStyle name="Millares 5 2" xfId="2034"/>
    <cellStyle name="Millares 5 2 2" xfId="2035"/>
    <cellStyle name="Millares 5 2 2 2" xfId="2036"/>
    <cellStyle name="Millares 5 2 2 2 2" xfId="2037"/>
    <cellStyle name="Millares 5 2 2 2 2 2" xfId="2038"/>
    <cellStyle name="Millares 5 2 2 2 3" xfId="2039"/>
    <cellStyle name="Millares 5 2 2 3" xfId="2040"/>
    <cellStyle name="Millares 5 2 2 3 2" xfId="2041"/>
    <cellStyle name="Millares 5 2 2 3 2 2" xfId="2042"/>
    <cellStyle name="Millares 5 2 2 3 3" xfId="2043"/>
    <cellStyle name="Millares 5 2 2 4" xfId="2044"/>
    <cellStyle name="Millares 5 2 2 4 2" xfId="2045"/>
    <cellStyle name="Millares 5 2 2 5" xfId="2046"/>
    <cellStyle name="Millares 5 2 3" xfId="2047"/>
    <cellStyle name="Millares 5 2 3 2" xfId="2048"/>
    <cellStyle name="Millares 5 2 3 2 2" xfId="2049"/>
    <cellStyle name="Millares 5 2 3 3" xfId="2050"/>
    <cellStyle name="Millares 5 2 4" xfId="2051"/>
    <cellStyle name="Millares 5 2 4 2" xfId="2052"/>
    <cellStyle name="Millares 5 2 4 2 2" xfId="2053"/>
    <cellStyle name="Millares 5 2 4 3" xfId="2054"/>
    <cellStyle name="Millares 5 2 5" xfId="2055"/>
    <cellStyle name="Millares 5 2 5 2" xfId="2056"/>
    <cellStyle name="Millares 5 2 6" xfId="2057"/>
    <cellStyle name="Millares 5 3" xfId="2058"/>
    <cellStyle name="Millares 5 3 2" xfId="2059"/>
    <cellStyle name="Millares 5 3 2 2" xfId="2060"/>
    <cellStyle name="Millares 5 3 2 2 2" xfId="2061"/>
    <cellStyle name="Millares 5 3 2 3" xfId="2062"/>
    <cellStyle name="Millares 5 3 3" xfId="2063"/>
    <cellStyle name="Millares 5 3 3 2" xfId="2064"/>
    <cellStyle name="Millares 5 3 3 2 2" xfId="2065"/>
    <cellStyle name="Millares 5 3 3 3" xfId="2066"/>
    <cellStyle name="Millares 5 3 4" xfId="2067"/>
    <cellStyle name="Millares 5 3 4 2" xfId="2068"/>
    <cellStyle name="Millares 5 3 5" xfId="2069"/>
    <cellStyle name="Millares 5 4" xfId="2070"/>
    <cellStyle name="Millares 5 4 2" xfId="2071"/>
    <cellStyle name="Millares 5 4 2 2" xfId="2072"/>
    <cellStyle name="Millares 5 4 2 2 2" xfId="2073"/>
    <cellStyle name="Millares 5 4 2 3" xfId="2074"/>
    <cellStyle name="Millares 5 4 3" xfId="2075"/>
    <cellStyle name="Millares 5 4 3 2" xfId="2076"/>
    <cellStyle name="Millares 5 4 4" xfId="2077"/>
    <cellStyle name="Millares 5 5" xfId="2078"/>
    <cellStyle name="Millares 5 5 2" xfId="2079"/>
    <cellStyle name="Millares 5 5 2 2" xfId="2080"/>
    <cellStyle name="Millares 5 5 2 2 2" xfId="2081"/>
    <cellStyle name="Millares 5 5 2 3" xfId="2082"/>
    <cellStyle name="Millares 5 5 3" xfId="2083"/>
    <cellStyle name="Millares 5 5 3 2" xfId="2084"/>
    <cellStyle name="Millares 5 5 4" xfId="2085"/>
    <cellStyle name="Millares 5 6" xfId="2086"/>
    <cellStyle name="Millares 5 6 2" xfId="2087"/>
    <cellStyle name="Millares 5 6 2 2" xfId="2088"/>
    <cellStyle name="Millares 5 6 3" xfId="2089"/>
    <cellStyle name="Millares 5 7" xfId="2090"/>
    <cellStyle name="Millares 5 7 2" xfId="2091"/>
    <cellStyle name="Millares 5 8" xfId="2092"/>
    <cellStyle name="Millares 6" xfId="2093"/>
    <cellStyle name="Millares 6 2" xfId="2094"/>
    <cellStyle name="Millares 6 2 2" xfId="2095"/>
    <cellStyle name="Millares 6 2 2 2" xfId="2096"/>
    <cellStyle name="Millares 6 2 2 2 2" xfId="2097"/>
    <cellStyle name="Millares 6 2 2 3" xfId="2098"/>
    <cellStyle name="Millares 6 2 3" xfId="2099"/>
    <cellStyle name="Millares 6 2 3 2" xfId="2100"/>
    <cellStyle name="Millares 6 2 4" xfId="2101"/>
    <cellStyle name="Millares 6 3" xfId="2102"/>
    <cellStyle name="Millares 6 3 2" xfId="2103"/>
    <cellStyle name="Millares 6 3 2 2" xfId="2104"/>
    <cellStyle name="Millares 6 3 3" xfId="2105"/>
    <cellStyle name="Millares 6 4" xfId="2106"/>
    <cellStyle name="Millares 6 4 2" xfId="2107"/>
    <cellStyle name="Millares 6 4 2 2" xfId="2108"/>
    <cellStyle name="Millares 6 4 3" xfId="2109"/>
    <cellStyle name="Millares 6 5" xfId="2110"/>
    <cellStyle name="Millares 6 5 2" xfId="2111"/>
    <cellStyle name="Millares 6 6" xfId="2112"/>
    <cellStyle name="Millares 7" xfId="2113"/>
    <cellStyle name="Millares 7 2" xfId="2114"/>
    <cellStyle name="Millares 7 2 2" xfId="2115"/>
    <cellStyle name="Millares 7 2 2 2" xfId="2116"/>
    <cellStyle name="Millares 7 2 2 2 2" xfId="2117"/>
    <cellStyle name="Millares 7 2 2 3" xfId="2118"/>
    <cellStyle name="Millares 7 2 3" xfId="2119"/>
    <cellStyle name="Millares 7 2 3 2" xfId="2120"/>
    <cellStyle name="Millares 7 2 4" xfId="2121"/>
    <cellStyle name="Millares 7 3" xfId="2122"/>
    <cellStyle name="Millares 7 3 2" xfId="2123"/>
    <cellStyle name="Millares 7 3 2 2" xfId="2124"/>
    <cellStyle name="Millares 7 3 3" xfId="2125"/>
    <cellStyle name="Millares 7 4" xfId="2126"/>
    <cellStyle name="Millares 7 4 2" xfId="2127"/>
    <cellStyle name="Millares 7 4 2 2" xfId="2128"/>
    <cellStyle name="Millares 7 4 3" xfId="2129"/>
    <cellStyle name="Millares 7 5" xfId="2130"/>
    <cellStyle name="Millares 7 5 2" xfId="2131"/>
    <cellStyle name="Millares 7 6" xfId="2132"/>
    <cellStyle name="Millares 8" xfId="2133"/>
    <cellStyle name="Millares 8 2" xfId="2134"/>
    <cellStyle name="Millares 8 2 2" xfId="2135"/>
    <cellStyle name="Millares 8 2 2 2" xfId="2136"/>
    <cellStyle name="Millares 8 2 2 2 2" xfId="2137"/>
    <cellStyle name="Millares 8 2 2 2 2 2" xfId="2138"/>
    <cellStyle name="Millares 8 2 2 2 3" xfId="2139"/>
    <cellStyle name="Millares 8 2 2 3" xfId="2140"/>
    <cellStyle name="Millares 8 2 2 3 2" xfId="2141"/>
    <cellStyle name="Millares 8 2 2 4" xfId="2142"/>
    <cellStyle name="Millares 8 2 3" xfId="2143"/>
    <cellStyle name="Millares 8 2 3 2" xfId="2144"/>
    <cellStyle name="Millares 8 2 3 2 2" xfId="2145"/>
    <cellStyle name="Millares 8 2 3 3" xfId="2146"/>
    <cellStyle name="Millares 8 2 4" xfId="2147"/>
    <cellStyle name="Millares 8 2 4 2" xfId="2148"/>
    <cellStyle name="Millares 8 2 4 2 2" xfId="2149"/>
    <cellStyle name="Millares 8 2 4 3" xfId="2150"/>
    <cellStyle name="Millares 8 2 5" xfId="2151"/>
    <cellStyle name="Millares 8 2 5 2" xfId="2152"/>
    <cellStyle name="Millares 8 2 6" xfId="2153"/>
    <cellStyle name="Millares 8 3" xfId="2154"/>
    <cellStyle name="Millares 8 3 2" xfId="2155"/>
    <cellStyle name="Millares 8 3 2 2" xfId="2156"/>
    <cellStyle name="Millares 8 3 2 2 2" xfId="2157"/>
    <cellStyle name="Millares 8 3 2 3" xfId="2158"/>
    <cellStyle name="Millares 8 3 3" xfId="2159"/>
    <cellStyle name="Millares 8 3 3 2" xfId="2160"/>
    <cellStyle name="Millares 8 3 4" xfId="2161"/>
    <cellStyle name="Millares 8 4" xfId="2162"/>
    <cellStyle name="Millares 8 4 2" xfId="2163"/>
    <cellStyle name="Millares 8 4 2 2" xfId="2164"/>
    <cellStyle name="Millares 8 4 3" xfId="2165"/>
    <cellStyle name="Millares 8 5" xfId="2166"/>
    <cellStyle name="Millares 8 5 2" xfId="2167"/>
    <cellStyle name="Millares 8 5 2 2" xfId="2168"/>
    <cellStyle name="Millares 8 5 3" xfId="2169"/>
    <cellStyle name="Millares 8 6" xfId="2170"/>
    <cellStyle name="Millares 8 6 2" xfId="2171"/>
    <cellStyle name="Millares 8 7" xfId="2172"/>
    <cellStyle name="Millares 9" xfId="2173"/>
    <cellStyle name="Millares 9 2" xfId="2174"/>
    <cellStyle name="Millares 9 2 2" xfId="2175"/>
    <cellStyle name="Millares 9 2 2 2" xfId="2176"/>
    <cellStyle name="Millares 9 2 2 2 2" xfId="2177"/>
    <cellStyle name="Millares 9 2 2 3" xfId="2178"/>
    <cellStyle name="Millares 9 2 3" xfId="2179"/>
    <cellStyle name="Millares 9 2 3 2" xfId="2180"/>
    <cellStyle name="Millares 9 2 4" xfId="2181"/>
    <cellStyle name="Millares 9 3" xfId="2182"/>
    <cellStyle name="Millares 9 3 2" xfId="2183"/>
    <cellStyle name="Millares 9 3 2 2" xfId="2184"/>
    <cellStyle name="Millares 9 3 3" xfId="2185"/>
    <cellStyle name="Millares 9 4" xfId="2186"/>
    <cellStyle name="Millares 9 4 2" xfId="2187"/>
    <cellStyle name="Millares 9 4 2 2" xfId="2188"/>
    <cellStyle name="Millares 9 4 3" xfId="2189"/>
    <cellStyle name="Millares 9 5" xfId="2190"/>
    <cellStyle name="Millares 9 5 2" xfId="2191"/>
    <cellStyle name="Millares 9 6" xfId="2192"/>
    <cellStyle name="Moneda 2" xfId="2193"/>
    <cellStyle name="Moneda 2 10" xfId="2194"/>
    <cellStyle name="Moneda 2 2" xfId="2195"/>
    <cellStyle name="Moneda 2 2 2" xfId="2196"/>
    <cellStyle name="Moneda 2 2 2 2" xfId="2197"/>
    <cellStyle name="Moneda 2 2 2 2 2" xfId="2198"/>
    <cellStyle name="Moneda 2 2 2 3" xfId="2199"/>
    <cellStyle name="Moneda 2 2 3" xfId="2200"/>
    <cellStyle name="Moneda 2 2 3 2" xfId="2201"/>
    <cellStyle name="Moneda 2 2 3 2 2" xfId="2202"/>
    <cellStyle name="Moneda 2 2 3 3" xfId="2203"/>
    <cellStyle name="Moneda 2 2 4" xfId="2204"/>
    <cellStyle name="Moneda 2 2 4 2" xfId="2205"/>
    <cellStyle name="Moneda 2 2 5" xfId="2206"/>
    <cellStyle name="Moneda 2 3" xfId="2207"/>
    <cellStyle name="Moneda 2 3 2" xfId="2208"/>
    <cellStyle name="Moneda 2 3 2 2" xfId="2209"/>
    <cellStyle name="Moneda 2 3 2 2 2" xfId="2210"/>
    <cellStyle name="Moneda 2 3 2 3" xfId="2211"/>
    <cellStyle name="Moneda 2 3 3" xfId="2212"/>
    <cellStyle name="Moneda 2 3 3 2" xfId="2213"/>
    <cellStyle name="Moneda 2 3 3 2 2" xfId="2214"/>
    <cellStyle name="Moneda 2 3 3 3" xfId="2215"/>
    <cellStyle name="Moneda 2 3 4" xfId="2216"/>
    <cellStyle name="Moneda 2 3 4 2" xfId="2217"/>
    <cellStyle name="Moneda 2 3 5" xfId="2218"/>
    <cellStyle name="Moneda 2 4" xfId="2219"/>
    <cellStyle name="Moneda 2 4 2" xfId="2220"/>
    <cellStyle name="Moneda 2 4 2 2" xfId="2221"/>
    <cellStyle name="Moneda 2 4 2 2 2" xfId="2222"/>
    <cellStyle name="Moneda 2 4 2 3" xfId="2223"/>
    <cellStyle name="Moneda 2 4 3" xfId="2224"/>
    <cellStyle name="Moneda 2 4 3 2" xfId="2225"/>
    <cellStyle name="Moneda 2 4 3 2 2" xfId="2226"/>
    <cellStyle name="Moneda 2 4 3 3" xfId="2227"/>
    <cellStyle name="Moneda 2 4 4" xfId="2228"/>
    <cellStyle name="Moneda 2 4 4 2" xfId="2229"/>
    <cellStyle name="Moneda 2 4 5" xfId="2230"/>
    <cellStyle name="Moneda 2 5" xfId="2231"/>
    <cellStyle name="Moneda 2 5 2" xfId="2232"/>
    <cellStyle name="Moneda 2 5 2 2" xfId="2233"/>
    <cellStyle name="Moneda 2 5 2 2 2" xfId="2234"/>
    <cellStyle name="Moneda 2 5 2 3" xfId="2235"/>
    <cellStyle name="Moneda 2 5 3" xfId="2236"/>
    <cellStyle name="Moneda 2 5 3 2" xfId="2237"/>
    <cellStyle name="Moneda 2 5 4" xfId="2238"/>
    <cellStyle name="Moneda 2 6" xfId="2239"/>
    <cellStyle name="Moneda 2 6 2" xfId="2240"/>
    <cellStyle name="Moneda 2 6 2 2" xfId="2241"/>
    <cellStyle name="Moneda 2 6 3" xfId="2242"/>
    <cellStyle name="Moneda 2 7" xfId="2243"/>
    <cellStyle name="Moneda 2 7 2" xfId="2244"/>
    <cellStyle name="Moneda 2 7 2 2" xfId="2245"/>
    <cellStyle name="Moneda 2 7 3" xfId="2246"/>
    <cellStyle name="Moneda 2 8" xfId="2247"/>
    <cellStyle name="Moneda 2 8 2" xfId="2248"/>
    <cellStyle name="Moneda 2 8 2 2" xfId="2249"/>
    <cellStyle name="Moneda 2 8 3" xfId="2250"/>
    <cellStyle name="Moneda 2 9" xfId="2251"/>
    <cellStyle name="Moneda 2 9 2" xfId="2252"/>
    <cellStyle name="Moneda 3" xfId="2253"/>
    <cellStyle name="Moneda 3 2" xfId="2254"/>
    <cellStyle name="Moneda 3 2 2" xfId="2255"/>
    <cellStyle name="Moneda 3 3" xfId="2256"/>
    <cellStyle name="Moneda 4" xfId="2257"/>
    <cellStyle name="Moneda 4 2" xfId="2258"/>
    <cellStyle name="Moneda 4 2 2" xfId="2259"/>
    <cellStyle name="Moneda 4 3" xfId="2260"/>
    <cellStyle name="Moneda 5" xfId="2261"/>
    <cellStyle name="Moneda 5 2" xfId="2262"/>
    <cellStyle name="Moneda 5 2 2" xfId="2263"/>
    <cellStyle name="Moneda 5 3" xfId="2264"/>
    <cellStyle name="Neutral 2" xfId="2265"/>
    <cellStyle name="Neutral 2 2" xfId="2266"/>
    <cellStyle name="Normal" xfId="0" builtinId="0"/>
    <cellStyle name="Normal 10" xfId="2267"/>
    <cellStyle name="Normal 10 2" xfId="2268"/>
    <cellStyle name="Normal 10 2 2" xfId="2269"/>
    <cellStyle name="Normal 10 2 2 2" xfId="2270"/>
    <cellStyle name="Normal 10 2 2 2 2" xfId="2271"/>
    <cellStyle name="Normal 10 2 2 2 2 2" xfId="2272"/>
    <cellStyle name="Normal 10 2 2 2 2 2 2" xfId="2273"/>
    <cellStyle name="Normal 10 2 2 2 2 3" xfId="2274"/>
    <cellStyle name="Normal 10 2 2 2 3" xfId="2275"/>
    <cellStyle name="Normal 10 2 2 2 3 2" xfId="2276"/>
    <cellStyle name="Normal 10 2 2 2 4" xfId="2277"/>
    <cellStyle name="Normal 10 2 2 3" xfId="2278"/>
    <cellStyle name="Normal 10 2 2 3 2" xfId="2279"/>
    <cellStyle name="Normal 10 2 2 3 2 2" xfId="2280"/>
    <cellStyle name="Normal 10 2 2 3 2 2 2" xfId="2281"/>
    <cellStyle name="Normal 10 2 2 3 2 3" xfId="2282"/>
    <cellStyle name="Normal 10 2 2 3 3" xfId="2283"/>
    <cellStyle name="Normal 10 2 2 3 3 2" xfId="2284"/>
    <cellStyle name="Normal 10 2 2 3 4" xfId="2285"/>
    <cellStyle name="Normal 10 2 2 4" xfId="2286"/>
    <cellStyle name="Normal 10 2 2 4 2" xfId="2287"/>
    <cellStyle name="Normal 10 2 2 4 2 2" xfId="2288"/>
    <cellStyle name="Normal 10 2 2 4 3" xfId="2289"/>
    <cellStyle name="Normal 10 2 2 5" xfId="2290"/>
    <cellStyle name="Normal 10 2 2 5 2" xfId="2291"/>
    <cellStyle name="Normal 10 2 2 5 2 2" xfId="2292"/>
    <cellStyle name="Normal 10 2 2 5 3" xfId="2293"/>
    <cellStyle name="Normal 10 2 2 6" xfId="2294"/>
    <cellStyle name="Normal 10 2 2 6 2" xfId="2295"/>
    <cellStyle name="Normal 10 2 2 7" xfId="2296"/>
    <cellStyle name="Normal 10 2 3" xfId="2297"/>
    <cellStyle name="Normal 10 2 3 2" xfId="2298"/>
    <cellStyle name="Normal 10 2 3 2 2" xfId="2299"/>
    <cellStyle name="Normal 10 2 3 2 2 2" xfId="2300"/>
    <cellStyle name="Normal 10 2 3 2 3" xfId="2301"/>
    <cellStyle name="Normal 10 2 3 3" xfId="2302"/>
    <cellStyle name="Normal 10 2 3 3 2" xfId="2303"/>
    <cellStyle name="Normal 10 2 3 4" xfId="2304"/>
    <cellStyle name="Normal 10 3" xfId="2305"/>
    <cellStyle name="Normal 10 3 2" xfId="2306"/>
    <cellStyle name="Normal 10 3 2 2" xfId="2307"/>
    <cellStyle name="Normal 10 3 2 2 2" xfId="2308"/>
    <cellStyle name="Normal 10 3 2 2 2 2" xfId="2309"/>
    <cellStyle name="Normal 10 3 2 2 2 2 2" xfId="2310"/>
    <cellStyle name="Normal 10 3 2 2 2 3" xfId="2311"/>
    <cellStyle name="Normal 10 3 2 2 3" xfId="2312"/>
    <cellStyle name="Normal 10 3 2 2 3 2" xfId="2313"/>
    <cellStyle name="Normal 10 3 2 2 4" xfId="2314"/>
    <cellStyle name="Normal 10 3 2 3" xfId="2315"/>
    <cellStyle name="Normal 10 3 2 3 2" xfId="2316"/>
    <cellStyle name="Normal 10 3 2 3 2 2" xfId="2317"/>
    <cellStyle name="Normal 10 3 2 3 3" xfId="2318"/>
    <cellStyle name="Normal 10 3 2 4" xfId="2319"/>
    <cellStyle name="Normal 10 3 2 4 2" xfId="2320"/>
    <cellStyle name="Normal 10 3 2 5" xfId="2321"/>
    <cellStyle name="Normal 10 3 3" xfId="2322"/>
    <cellStyle name="Normal 10 3 3 2" xfId="2323"/>
    <cellStyle name="Normal 10 3 3 2 2" xfId="2324"/>
    <cellStyle name="Normal 10 3 3 2 2 2" xfId="2325"/>
    <cellStyle name="Normal 10 3 3 2 3" xfId="2326"/>
    <cellStyle name="Normal 10 3 3 3" xfId="2327"/>
    <cellStyle name="Normal 10 3 3 3 2" xfId="2328"/>
    <cellStyle name="Normal 10 3 3 4" xfId="2329"/>
    <cellStyle name="Normal 10 4" xfId="2330"/>
    <cellStyle name="Normal 10 4 2" xfId="2331"/>
    <cellStyle name="Normal 10 4 2 2" xfId="2332"/>
    <cellStyle name="Normal 10 4 2 2 2" xfId="2333"/>
    <cellStyle name="Normal 10 4 2 2 2 2" xfId="2334"/>
    <cellStyle name="Normal 10 4 2 2 2 2 2" xfId="2335"/>
    <cellStyle name="Normal 10 4 2 2 2 3" xfId="2336"/>
    <cellStyle name="Normal 10 4 2 2 3" xfId="2337"/>
    <cellStyle name="Normal 10 4 2 2 3 2" xfId="2338"/>
    <cellStyle name="Normal 10 4 2 2 4" xfId="2339"/>
    <cellStyle name="Normal 10 4 2 3" xfId="2340"/>
    <cellStyle name="Normal 10 4 2 3 2" xfId="2341"/>
    <cellStyle name="Normal 10 4 2 3 2 2" xfId="2342"/>
    <cellStyle name="Normal 10 4 2 3 3" xfId="2343"/>
    <cellStyle name="Normal 10 4 2 4" xfId="2344"/>
    <cellStyle name="Normal 10 4 2 4 2" xfId="2345"/>
    <cellStyle name="Normal 10 4 2 5" xfId="2346"/>
    <cellStyle name="Normal 10 4 3" xfId="2347"/>
    <cellStyle name="Normal 10 4 3 2" xfId="2348"/>
    <cellStyle name="Normal 10 4 3 2 2" xfId="2349"/>
    <cellStyle name="Normal 10 4 3 2 2 2" xfId="2350"/>
    <cellStyle name="Normal 10 4 3 2 3" xfId="2351"/>
    <cellStyle name="Normal 10 4 3 3" xfId="2352"/>
    <cellStyle name="Normal 10 4 3 3 2" xfId="2353"/>
    <cellStyle name="Normal 10 4 3 4" xfId="2354"/>
    <cellStyle name="Normal 10 5" xfId="2355"/>
    <cellStyle name="Normal 10 5 2" xfId="2356"/>
    <cellStyle name="Normal 10 5 2 2" xfId="2357"/>
    <cellStyle name="Normal 10 5 2 2 2" xfId="2358"/>
    <cellStyle name="Normal 10 5 2 2 2 2" xfId="2359"/>
    <cellStyle name="Normal 10 5 2 2 3" xfId="2360"/>
    <cellStyle name="Normal 10 5 2 3" xfId="2361"/>
    <cellStyle name="Normal 10 5 2 3 2" xfId="2362"/>
    <cellStyle name="Normal 10 5 2 4" xfId="2363"/>
    <cellStyle name="Normal 10 6" xfId="2364"/>
    <cellStyle name="Normal 10 6 2" xfId="2365"/>
    <cellStyle name="Normal 10 6 2 2" xfId="2366"/>
    <cellStyle name="Normal 10 6 2 2 2" xfId="2367"/>
    <cellStyle name="Normal 10 6 2 3" xfId="2368"/>
    <cellStyle name="Normal 10 6 3" xfId="2369"/>
    <cellStyle name="Normal 10 6 3 2" xfId="2370"/>
    <cellStyle name="Normal 10 6 4" xfId="2371"/>
    <cellStyle name="Normal 10 7" xfId="2372"/>
    <cellStyle name="Normal 10 7 2" xfId="2373"/>
    <cellStyle name="Normal 10 7 2 2" xfId="2374"/>
    <cellStyle name="Normal 10 7 2 2 2" xfId="2375"/>
    <cellStyle name="Normal 10 7 2 3" xfId="2376"/>
    <cellStyle name="Normal 10 7 3" xfId="2377"/>
    <cellStyle name="Normal 10 7 3 2" xfId="2378"/>
    <cellStyle name="Normal 10 7 4" xfId="2379"/>
    <cellStyle name="Normal 10 8" xfId="2380"/>
    <cellStyle name="Normal 10 8 2" xfId="2381"/>
    <cellStyle name="Normal 10 8 2 2" xfId="2382"/>
    <cellStyle name="Normal 10 8 3" xfId="2383"/>
    <cellStyle name="Normal 10 9" xfId="2384"/>
    <cellStyle name="Normal 11" xfId="2385"/>
    <cellStyle name="Normal 11 10" xfId="2386"/>
    <cellStyle name="Normal 11 10 2" xfId="2387"/>
    <cellStyle name="Normal 11 10 2 2" xfId="2388"/>
    <cellStyle name="Normal 11 10 3" xfId="2389"/>
    <cellStyle name="Normal 11 11" xfId="2390"/>
    <cellStyle name="Normal 11 11 2" xfId="2391"/>
    <cellStyle name="Normal 11 12" xfId="2392"/>
    <cellStyle name="Normal 11 2" xfId="2393"/>
    <cellStyle name="Normal 11 2 2" xfId="2394"/>
    <cellStyle name="Normal 11 2 2 2" xfId="2395"/>
    <cellStyle name="Normal 11 2 2 2 2" xfId="2396"/>
    <cellStyle name="Normal 11 2 2 2 2 2" xfId="2397"/>
    <cellStyle name="Normal 11 2 2 2 2 2 2" xfId="2398"/>
    <cellStyle name="Normal 11 2 2 2 2 3" xfId="2399"/>
    <cellStyle name="Normal 11 2 2 2 3" xfId="2400"/>
    <cellStyle name="Normal 11 2 2 2 3 2" xfId="2401"/>
    <cellStyle name="Normal 11 2 2 2 4" xfId="2402"/>
    <cellStyle name="Normal 11 2 2 3" xfId="2403"/>
    <cellStyle name="Normal 11 2 2 3 2" xfId="2404"/>
    <cellStyle name="Normal 11 2 2 3 2 2" xfId="2405"/>
    <cellStyle name="Normal 11 2 2 3 3" xfId="2406"/>
    <cellStyle name="Normal 11 2 2 4" xfId="2407"/>
    <cellStyle name="Normal 11 2 2 4 2" xfId="2408"/>
    <cellStyle name="Normal 11 2 2 5" xfId="2409"/>
    <cellStyle name="Normal 11 2 3" xfId="2410"/>
    <cellStyle name="Normal 11 2 3 2" xfId="2411"/>
    <cellStyle name="Normal 11 2 3 2 2" xfId="2412"/>
    <cellStyle name="Normal 11 2 3 2 2 2" xfId="2413"/>
    <cellStyle name="Normal 11 2 3 2 3" xfId="2414"/>
    <cellStyle name="Normal 11 2 3 3" xfId="2415"/>
    <cellStyle name="Normal 11 2 3 3 2" xfId="2416"/>
    <cellStyle name="Normal 11 2 3 4" xfId="2417"/>
    <cellStyle name="Normal 11 2 4" xfId="2418"/>
    <cellStyle name="Normal 11 2 4 2" xfId="2419"/>
    <cellStyle name="Normal 11 2 4 2 2" xfId="2420"/>
    <cellStyle name="Normal 11 2 4 3" xfId="2421"/>
    <cellStyle name="Normal 11 2 5" xfId="2422"/>
    <cellStyle name="Normal 11 2 5 2" xfId="2423"/>
    <cellStyle name="Normal 11 2 6" xfId="2424"/>
    <cellStyle name="Normal 11 3" xfId="2425"/>
    <cellStyle name="Normal 11 3 2" xfId="2426"/>
    <cellStyle name="Normal 11 3 2 2" xfId="2427"/>
    <cellStyle name="Normal 11 3 2 2 2" xfId="2428"/>
    <cellStyle name="Normal 11 3 2 2 2 2" xfId="2429"/>
    <cellStyle name="Normal 11 3 2 2 2 2 2" xfId="2430"/>
    <cellStyle name="Normal 11 3 2 2 2 3" xfId="2431"/>
    <cellStyle name="Normal 11 3 2 2 3" xfId="2432"/>
    <cellStyle name="Normal 11 3 2 2 3 2" xfId="2433"/>
    <cellStyle name="Normal 11 3 2 2 4" xfId="2434"/>
    <cellStyle name="Normal 11 3 2 3" xfId="2435"/>
    <cellStyle name="Normal 11 3 2 3 2" xfId="2436"/>
    <cellStyle name="Normal 11 3 2 3 2 2" xfId="2437"/>
    <cellStyle name="Normal 11 3 2 3 3" xfId="2438"/>
    <cellStyle name="Normal 11 3 2 4" xfId="2439"/>
    <cellStyle name="Normal 11 3 2 4 2" xfId="2440"/>
    <cellStyle name="Normal 11 3 2 5" xfId="2441"/>
    <cellStyle name="Normal 11 3 3" xfId="2442"/>
    <cellStyle name="Normal 11 3 3 2" xfId="2443"/>
    <cellStyle name="Normal 11 3 3 2 2" xfId="2444"/>
    <cellStyle name="Normal 11 3 3 2 2 2" xfId="2445"/>
    <cellStyle name="Normal 11 3 3 2 3" xfId="2446"/>
    <cellStyle name="Normal 11 3 3 3" xfId="2447"/>
    <cellStyle name="Normal 11 3 3 3 2" xfId="2448"/>
    <cellStyle name="Normal 11 3 3 4" xfId="2449"/>
    <cellStyle name="Normal 11 3 4" xfId="2450"/>
    <cellStyle name="Normal 11 3 4 2" xfId="2451"/>
    <cellStyle name="Normal 11 3 4 2 2" xfId="2452"/>
    <cellStyle name="Normal 11 3 4 3" xfId="2453"/>
    <cellStyle name="Normal 11 3 5" xfId="2454"/>
    <cellStyle name="Normal 11 3 5 2" xfId="2455"/>
    <cellStyle name="Normal 11 3 6" xfId="2456"/>
    <cellStyle name="Normal 11 4" xfId="2457"/>
    <cellStyle name="Normal 11 4 2" xfId="2458"/>
    <cellStyle name="Normal 11 4 2 2" xfId="2459"/>
    <cellStyle name="Normal 11 4 2 2 2" xfId="2460"/>
    <cellStyle name="Normal 11 4 2 2 2 2" xfId="2461"/>
    <cellStyle name="Normal 11 4 2 2 2 2 2" xfId="2462"/>
    <cellStyle name="Normal 11 4 2 2 2 3" xfId="2463"/>
    <cellStyle name="Normal 11 4 2 2 3" xfId="2464"/>
    <cellStyle name="Normal 11 4 2 2 3 2" xfId="2465"/>
    <cellStyle name="Normal 11 4 2 2 4" xfId="2466"/>
    <cellStyle name="Normal 11 4 2 3" xfId="2467"/>
    <cellStyle name="Normal 11 4 2 3 2" xfId="2468"/>
    <cellStyle name="Normal 11 4 2 3 2 2" xfId="2469"/>
    <cellStyle name="Normal 11 4 2 3 3" xfId="2470"/>
    <cellStyle name="Normal 11 4 2 4" xfId="2471"/>
    <cellStyle name="Normal 11 4 2 4 2" xfId="2472"/>
    <cellStyle name="Normal 11 4 2 5" xfId="2473"/>
    <cellStyle name="Normal 11 4 3" xfId="2474"/>
    <cellStyle name="Normal 11 4 3 2" xfId="2475"/>
    <cellStyle name="Normal 11 4 3 2 2" xfId="2476"/>
    <cellStyle name="Normal 11 4 3 2 2 2" xfId="2477"/>
    <cellStyle name="Normal 11 4 3 2 3" xfId="2478"/>
    <cellStyle name="Normal 11 4 3 3" xfId="2479"/>
    <cellStyle name="Normal 11 4 3 3 2" xfId="2480"/>
    <cellStyle name="Normal 11 4 3 4" xfId="2481"/>
    <cellStyle name="Normal 11 4 4" xfId="2482"/>
    <cellStyle name="Normal 11 4 4 2" xfId="2483"/>
    <cellStyle name="Normal 11 4 4 2 2" xfId="2484"/>
    <cellStyle name="Normal 11 4 4 3" xfId="2485"/>
    <cellStyle name="Normal 11 4 5" xfId="2486"/>
    <cellStyle name="Normal 11 4 5 2" xfId="2487"/>
    <cellStyle name="Normal 11 4 6" xfId="2488"/>
    <cellStyle name="Normal 11 5" xfId="2489"/>
    <cellStyle name="Normal 11 5 2" xfId="2490"/>
    <cellStyle name="Normal 11 5 2 2" xfId="2491"/>
    <cellStyle name="Normal 11 5 2 2 2" xfId="2492"/>
    <cellStyle name="Normal 11 5 2 2 2 2" xfId="2493"/>
    <cellStyle name="Normal 11 5 2 2 2 2 2" xfId="2494"/>
    <cellStyle name="Normal 11 5 2 2 2 3" xfId="2495"/>
    <cellStyle name="Normal 11 5 2 2 3" xfId="2496"/>
    <cellStyle name="Normal 11 5 2 2 3 2" xfId="2497"/>
    <cellStyle name="Normal 11 5 2 2 4" xfId="2498"/>
    <cellStyle name="Normal 11 5 2 3" xfId="2499"/>
    <cellStyle name="Normal 11 5 2 3 2" xfId="2500"/>
    <cellStyle name="Normal 11 5 2 3 2 2" xfId="2501"/>
    <cellStyle name="Normal 11 5 2 3 3" xfId="2502"/>
    <cellStyle name="Normal 11 5 2 4" xfId="2503"/>
    <cellStyle name="Normal 11 5 2 4 2" xfId="2504"/>
    <cellStyle name="Normal 11 5 2 5" xfId="2505"/>
    <cellStyle name="Normal 11 5 3" xfId="2506"/>
    <cellStyle name="Normal 11 5 3 2" xfId="2507"/>
    <cellStyle name="Normal 11 5 3 2 2" xfId="2508"/>
    <cellStyle name="Normal 11 5 3 2 2 2" xfId="2509"/>
    <cellStyle name="Normal 11 5 3 2 3" xfId="2510"/>
    <cellStyle name="Normal 11 5 3 3" xfId="2511"/>
    <cellStyle name="Normal 11 5 3 3 2" xfId="2512"/>
    <cellStyle name="Normal 11 5 3 4" xfId="2513"/>
    <cellStyle name="Normal 11 5 4" xfId="2514"/>
    <cellStyle name="Normal 11 5 4 2" xfId="2515"/>
    <cellStyle name="Normal 11 5 4 2 2" xfId="2516"/>
    <cellStyle name="Normal 11 5 4 3" xfId="2517"/>
    <cellStyle name="Normal 11 5 5" xfId="2518"/>
    <cellStyle name="Normal 11 5 5 2" xfId="2519"/>
    <cellStyle name="Normal 11 5 6" xfId="2520"/>
    <cellStyle name="Normal 11 6" xfId="2521"/>
    <cellStyle name="Normal 11 6 2" xfId="2522"/>
    <cellStyle name="Normal 11 6 2 2" xfId="2523"/>
    <cellStyle name="Normal 11 6 2 2 2" xfId="2524"/>
    <cellStyle name="Normal 11 6 2 2 2 2" xfId="2525"/>
    <cellStyle name="Normal 11 6 2 2 3" xfId="2526"/>
    <cellStyle name="Normal 11 6 2 3" xfId="2527"/>
    <cellStyle name="Normal 11 6 2 3 2" xfId="2528"/>
    <cellStyle name="Normal 11 6 2 4" xfId="2529"/>
    <cellStyle name="Normal 11 6 3" xfId="2530"/>
    <cellStyle name="Normal 11 6 3 2" xfId="2531"/>
    <cellStyle name="Normal 11 6 3 2 2" xfId="2532"/>
    <cellStyle name="Normal 11 6 3 3" xfId="2533"/>
    <cellStyle name="Normal 11 6 4" xfId="2534"/>
    <cellStyle name="Normal 11 6 4 2" xfId="2535"/>
    <cellStyle name="Normal 11 6 5" xfId="2536"/>
    <cellStyle name="Normal 11 7" xfId="2537"/>
    <cellStyle name="Normal 11 7 2" xfId="2538"/>
    <cellStyle name="Normal 11 7 2 2" xfId="2539"/>
    <cellStyle name="Normal 11 7 2 2 2" xfId="2540"/>
    <cellStyle name="Normal 11 7 2 3" xfId="2541"/>
    <cellStyle name="Normal 11 7 3" xfId="2542"/>
    <cellStyle name="Normal 11 7 3 2" xfId="2543"/>
    <cellStyle name="Normal 11 7 4" xfId="2544"/>
    <cellStyle name="Normal 11 8" xfId="2545"/>
    <cellStyle name="Normal 11 8 2" xfId="2546"/>
    <cellStyle name="Normal 11 8 2 2" xfId="2547"/>
    <cellStyle name="Normal 11 8 3" xfId="2548"/>
    <cellStyle name="Normal 11 9" xfId="2549"/>
    <cellStyle name="Normal 12" xfId="2550"/>
    <cellStyle name="Normal 12 2" xfId="2551"/>
    <cellStyle name="Normal 12 2 2" xfId="2552"/>
    <cellStyle name="Normal 12 2 2 2" xfId="2553"/>
    <cellStyle name="Normal 12 2 2 2 2" xfId="2554"/>
    <cellStyle name="Normal 12 2 2 2 2 2" xfId="2555"/>
    <cellStyle name="Normal 12 2 2 2 2 2 2" xfId="2556"/>
    <cellStyle name="Normal 12 2 2 2 2 3" xfId="2557"/>
    <cellStyle name="Normal 12 2 2 2 3" xfId="2558"/>
    <cellStyle name="Normal 12 2 2 2 3 2" xfId="2559"/>
    <cellStyle name="Normal 12 2 2 2 4" xfId="2560"/>
    <cellStyle name="Normal 12 2 2 3" xfId="2561"/>
    <cellStyle name="Normal 12 2 2 3 2" xfId="2562"/>
    <cellStyle name="Normal 12 2 2 3 2 2" xfId="2563"/>
    <cellStyle name="Normal 12 2 2 3 3" xfId="2564"/>
    <cellStyle name="Normal 12 2 2 4" xfId="2565"/>
    <cellStyle name="Normal 12 2 2 4 2" xfId="2566"/>
    <cellStyle name="Normal 12 2 2 5" xfId="2567"/>
    <cellStyle name="Normal 12 2 3" xfId="2568"/>
    <cellStyle name="Normal 12 2 3 2" xfId="2569"/>
    <cellStyle name="Normal 12 2 3 2 2" xfId="2570"/>
    <cellStyle name="Normal 12 2 3 2 2 2" xfId="2571"/>
    <cellStyle name="Normal 12 2 3 2 3" xfId="2572"/>
    <cellStyle name="Normal 12 2 3 3" xfId="2573"/>
    <cellStyle name="Normal 12 2 3 3 2" xfId="2574"/>
    <cellStyle name="Normal 12 2 3 4" xfId="2575"/>
    <cellStyle name="Normal 12 2 4" xfId="2576"/>
    <cellStyle name="Normal 12 2 4 2" xfId="2577"/>
    <cellStyle name="Normal 12 2 4 2 2" xfId="2578"/>
    <cellStyle name="Normal 12 2 4 3" xfId="2579"/>
    <cellStyle name="Normal 12 2 5" xfId="2580"/>
    <cellStyle name="Normal 12 2 5 2" xfId="2581"/>
    <cellStyle name="Normal 12 2 6" xfId="2582"/>
    <cellStyle name="Normal 12 3" xfId="2583"/>
    <cellStyle name="Normal 12 3 2" xfId="2584"/>
    <cellStyle name="Normal 12 3 2 2" xfId="2585"/>
    <cellStyle name="Normal 12 3 2 2 2" xfId="2586"/>
    <cellStyle name="Normal 12 3 2 2 2 2" xfId="2587"/>
    <cellStyle name="Normal 12 3 2 2 2 2 2" xfId="2588"/>
    <cellStyle name="Normal 12 3 2 2 2 3" xfId="2589"/>
    <cellStyle name="Normal 12 3 2 2 3" xfId="2590"/>
    <cellStyle name="Normal 12 3 2 2 3 2" xfId="2591"/>
    <cellStyle name="Normal 12 3 2 2 4" xfId="2592"/>
    <cellStyle name="Normal 12 3 2 3" xfId="2593"/>
    <cellStyle name="Normal 12 3 2 3 2" xfId="2594"/>
    <cellStyle name="Normal 12 3 2 3 2 2" xfId="2595"/>
    <cellStyle name="Normal 12 3 2 3 3" xfId="2596"/>
    <cellStyle name="Normal 12 3 2 4" xfId="2597"/>
    <cellStyle name="Normal 12 3 2 4 2" xfId="2598"/>
    <cellStyle name="Normal 12 3 2 5" xfId="2599"/>
    <cellStyle name="Normal 12 3 3" xfId="2600"/>
    <cellStyle name="Normal 12 3 3 2" xfId="2601"/>
    <cellStyle name="Normal 12 3 3 2 2" xfId="2602"/>
    <cellStyle name="Normal 12 3 3 2 2 2" xfId="2603"/>
    <cellStyle name="Normal 12 3 3 2 3" xfId="2604"/>
    <cellStyle name="Normal 12 3 3 3" xfId="2605"/>
    <cellStyle name="Normal 12 3 3 3 2" xfId="2606"/>
    <cellStyle name="Normal 12 3 3 4" xfId="2607"/>
    <cellStyle name="Normal 12 3 4" xfId="2608"/>
    <cellStyle name="Normal 12 3 4 2" xfId="2609"/>
    <cellStyle name="Normal 12 3 4 2 2" xfId="2610"/>
    <cellStyle name="Normal 12 3 4 3" xfId="2611"/>
    <cellStyle name="Normal 12 3 5" xfId="2612"/>
    <cellStyle name="Normal 12 3 5 2" xfId="2613"/>
    <cellStyle name="Normal 12 3 6" xfId="2614"/>
    <cellStyle name="Normal 12 4" xfId="2615"/>
    <cellStyle name="Normal 12 4 2" xfId="2616"/>
    <cellStyle name="Normal 12 4 2 2" xfId="2617"/>
    <cellStyle name="Normal 12 4 2 2 2" xfId="2618"/>
    <cellStyle name="Normal 12 4 2 2 2 2" xfId="2619"/>
    <cellStyle name="Normal 12 4 2 2 2 2 2" xfId="2620"/>
    <cellStyle name="Normal 12 4 2 2 2 3" xfId="2621"/>
    <cellStyle name="Normal 12 4 2 2 3" xfId="2622"/>
    <cellStyle name="Normal 12 4 2 2 3 2" xfId="2623"/>
    <cellStyle name="Normal 12 4 2 2 4" xfId="2624"/>
    <cellStyle name="Normal 12 4 2 3" xfId="2625"/>
    <cellStyle name="Normal 12 4 2 3 2" xfId="2626"/>
    <cellStyle name="Normal 12 4 2 3 2 2" xfId="2627"/>
    <cellStyle name="Normal 12 4 2 3 3" xfId="2628"/>
    <cellStyle name="Normal 12 4 2 4" xfId="2629"/>
    <cellStyle name="Normal 12 4 2 4 2" xfId="2630"/>
    <cellStyle name="Normal 12 4 2 5" xfId="2631"/>
    <cellStyle name="Normal 12 4 3" xfId="2632"/>
    <cellStyle name="Normal 12 4 3 2" xfId="2633"/>
    <cellStyle name="Normal 12 4 3 2 2" xfId="2634"/>
    <cellStyle name="Normal 12 4 3 2 2 2" xfId="2635"/>
    <cellStyle name="Normal 12 4 3 2 3" xfId="2636"/>
    <cellStyle name="Normal 12 4 3 3" xfId="2637"/>
    <cellStyle name="Normal 12 4 3 3 2" xfId="2638"/>
    <cellStyle name="Normal 12 4 3 4" xfId="2639"/>
    <cellStyle name="Normal 12 4 4" xfId="2640"/>
    <cellStyle name="Normal 12 4 4 2" xfId="2641"/>
    <cellStyle name="Normal 12 4 4 2 2" xfId="2642"/>
    <cellStyle name="Normal 12 4 4 3" xfId="2643"/>
    <cellStyle name="Normal 12 4 5" xfId="2644"/>
    <cellStyle name="Normal 12 4 5 2" xfId="2645"/>
    <cellStyle name="Normal 12 4 6" xfId="2646"/>
    <cellStyle name="Normal 12 5" xfId="2647"/>
    <cellStyle name="Normal 12 5 2" xfId="2648"/>
    <cellStyle name="Normal 12 5 2 2" xfId="2649"/>
    <cellStyle name="Normal 12 5 2 2 2" xfId="2650"/>
    <cellStyle name="Normal 12 5 2 2 2 2" xfId="2651"/>
    <cellStyle name="Normal 12 5 2 2 2 2 2" xfId="2652"/>
    <cellStyle name="Normal 12 5 2 2 2 3" xfId="2653"/>
    <cellStyle name="Normal 12 5 2 2 3" xfId="2654"/>
    <cellStyle name="Normal 12 5 2 2 3 2" xfId="2655"/>
    <cellStyle name="Normal 12 5 2 2 4" xfId="2656"/>
    <cellStyle name="Normal 12 5 2 3" xfId="2657"/>
    <cellStyle name="Normal 12 5 2 3 2" xfId="2658"/>
    <cellStyle name="Normal 12 5 2 3 2 2" xfId="2659"/>
    <cellStyle name="Normal 12 5 2 3 3" xfId="2660"/>
    <cellStyle name="Normal 12 5 2 4" xfId="2661"/>
    <cellStyle name="Normal 12 5 2 4 2" xfId="2662"/>
    <cellStyle name="Normal 12 5 2 5" xfId="2663"/>
    <cellStyle name="Normal 12 5 3" xfId="2664"/>
    <cellStyle name="Normal 12 5 3 2" xfId="2665"/>
    <cellStyle name="Normal 12 5 3 2 2" xfId="2666"/>
    <cellStyle name="Normal 12 5 3 2 2 2" xfId="2667"/>
    <cellStyle name="Normal 12 5 3 2 3" xfId="2668"/>
    <cellStyle name="Normal 12 5 3 3" xfId="2669"/>
    <cellStyle name="Normal 12 5 3 3 2" xfId="2670"/>
    <cellStyle name="Normal 12 5 3 4" xfId="2671"/>
    <cellStyle name="Normal 12 5 4" xfId="2672"/>
    <cellStyle name="Normal 12 5 4 2" xfId="2673"/>
    <cellStyle name="Normal 12 5 4 2 2" xfId="2674"/>
    <cellStyle name="Normal 12 5 4 3" xfId="2675"/>
    <cellStyle name="Normal 12 5 5" xfId="2676"/>
    <cellStyle name="Normal 12 5 5 2" xfId="2677"/>
    <cellStyle name="Normal 12 5 6" xfId="2678"/>
    <cellStyle name="Normal 12 6" xfId="2679"/>
    <cellStyle name="Normal 12 6 2" xfId="2680"/>
    <cellStyle name="Normal 12 6 2 2" xfId="2681"/>
    <cellStyle name="Normal 12 6 2 2 2" xfId="2682"/>
    <cellStyle name="Normal 12 6 2 2 2 2" xfId="2683"/>
    <cellStyle name="Normal 12 6 2 2 3" xfId="2684"/>
    <cellStyle name="Normal 12 6 2 3" xfId="2685"/>
    <cellStyle name="Normal 12 6 2 3 2" xfId="2686"/>
    <cellStyle name="Normal 12 6 2 4" xfId="2687"/>
    <cellStyle name="Normal 12 6 3" xfId="2688"/>
    <cellStyle name="Normal 12 6 3 2" xfId="2689"/>
    <cellStyle name="Normal 12 6 3 2 2" xfId="2690"/>
    <cellStyle name="Normal 12 6 3 3" xfId="2691"/>
    <cellStyle name="Normal 12 6 4" xfId="2692"/>
    <cellStyle name="Normal 12 6 4 2" xfId="2693"/>
    <cellStyle name="Normal 12 6 5" xfId="2694"/>
    <cellStyle name="Normal 12 7" xfId="2695"/>
    <cellStyle name="Normal 12 7 2" xfId="2696"/>
    <cellStyle name="Normal 12 7 2 2" xfId="2697"/>
    <cellStyle name="Normal 12 7 2 2 2" xfId="2698"/>
    <cellStyle name="Normal 12 7 2 3" xfId="2699"/>
    <cellStyle name="Normal 12 7 3" xfId="2700"/>
    <cellStyle name="Normal 12 7 3 2" xfId="2701"/>
    <cellStyle name="Normal 12 7 4" xfId="2702"/>
    <cellStyle name="Normal 13" xfId="2703"/>
    <cellStyle name="Normal 13 10" xfId="2704"/>
    <cellStyle name="Normal 13 2" xfId="2705"/>
    <cellStyle name="Normal 13 2 2" xfId="2706"/>
    <cellStyle name="Normal 13 2 2 2" xfId="2707"/>
    <cellStyle name="Normal 13 2 2 2 2" xfId="2708"/>
    <cellStyle name="Normal 13 2 2 2 2 2" xfId="2709"/>
    <cellStyle name="Normal 13 2 2 2 2 2 2" xfId="2710"/>
    <cellStyle name="Normal 13 2 2 2 2 3" xfId="2711"/>
    <cellStyle name="Normal 13 2 2 2 3" xfId="2712"/>
    <cellStyle name="Normal 13 2 2 2 3 2" xfId="2713"/>
    <cellStyle name="Normal 13 2 2 2 4" xfId="2714"/>
    <cellStyle name="Normal 13 2 2 3" xfId="2715"/>
    <cellStyle name="Normal 13 2 2 3 2" xfId="2716"/>
    <cellStyle name="Normal 13 2 2 3 2 2" xfId="2717"/>
    <cellStyle name="Normal 13 2 2 3 3" xfId="2718"/>
    <cellStyle name="Normal 13 2 2 4" xfId="2719"/>
    <cellStyle name="Normal 13 2 2 4 2" xfId="2720"/>
    <cellStyle name="Normal 13 2 2 5" xfId="2721"/>
    <cellStyle name="Normal 13 2 3" xfId="2722"/>
    <cellStyle name="Normal 13 2 3 2" xfId="2723"/>
    <cellStyle name="Normal 13 2 3 2 2" xfId="2724"/>
    <cellStyle name="Normal 13 2 3 2 2 2" xfId="2725"/>
    <cellStyle name="Normal 13 2 3 2 3" xfId="2726"/>
    <cellStyle name="Normal 13 2 3 3" xfId="2727"/>
    <cellStyle name="Normal 13 2 3 3 2" xfId="2728"/>
    <cellStyle name="Normal 13 2 3 4" xfId="2729"/>
    <cellStyle name="Normal 13 2 4" xfId="2730"/>
    <cellStyle name="Normal 13 2 4 2" xfId="2731"/>
    <cellStyle name="Normal 13 2 4 2 2" xfId="2732"/>
    <cellStyle name="Normal 13 2 4 3" xfId="2733"/>
    <cellStyle name="Normal 13 2 5" xfId="2734"/>
    <cellStyle name="Normal 13 2 5 2" xfId="2735"/>
    <cellStyle name="Normal 13 2 6" xfId="2736"/>
    <cellStyle name="Normal 13 3" xfId="2737"/>
    <cellStyle name="Normal 13 3 2" xfId="2738"/>
    <cellStyle name="Normal 13 3 2 2" xfId="2739"/>
    <cellStyle name="Normal 13 3 2 2 2" xfId="2740"/>
    <cellStyle name="Normal 13 3 2 2 2 2" xfId="2741"/>
    <cellStyle name="Normal 13 3 2 2 2 2 2" xfId="2742"/>
    <cellStyle name="Normal 13 3 2 2 2 3" xfId="2743"/>
    <cellStyle name="Normal 13 3 2 2 3" xfId="2744"/>
    <cellStyle name="Normal 13 3 2 2 3 2" xfId="2745"/>
    <cellStyle name="Normal 13 3 2 2 4" xfId="2746"/>
    <cellStyle name="Normal 13 3 2 3" xfId="2747"/>
    <cellStyle name="Normal 13 3 2 3 2" xfId="2748"/>
    <cellStyle name="Normal 13 3 2 3 2 2" xfId="2749"/>
    <cellStyle name="Normal 13 3 2 3 3" xfId="2750"/>
    <cellStyle name="Normal 13 3 2 4" xfId="2751"/>
    <cellStyle name="Normal 13 3 2 4 2" xfId="2752"/>
    <cellStyle name="Normal 13 3 2 5" xfId="2753"/>
    <cellStyle name="Normal 13 3 3" xfId="2754"/>
    <cellStyle name="Normal 13 3 3 2" xfId="2755"/>
    <cellStyle name="Normal 13 3 3 2 2" xfId="2756"/>
    <cellStyle name="Normal 13 3 3 2 2 2" xfId="2757"/>
    <cellStyle name="Normal 13 3 3 2 3" xfId="2758"/>
    <cellStyle name="Normal 13 3 3 3" xfId="2759"/>
    <cellStyle name="Normal 13 3 3 3 2" xfId="2760"/>
    <cellStyle name="Normal 13 3 3 4" xfId="2761"/>
    <cellStyle name="Normal 13 3 4" xfId="2762"/>
    <cellStyle name="Normal 13 3 4 2" xfId="2763"/>
    <cellStyle name="Normal 13 3 4 2 2" xfId="2764"/>
    <cellStyle name="Normal 13 3 4 3" xfId="2765"/>
    <cellStyle name="Normal 13 3 5" xfId="2766"/>
    <cellStyle name="Normal 13 3 5 2" xfId="2767"/>
    <cellStyle name="Normal 13 3 6" xfId="2768"/>
    <cellStyle name="Normal 13 4" xfId="2769"/>
    <cellStyle name="Normal 13 4 2" xfId="2770"/>
    <cellStyle name="Normal 13 4 2 2" xfId="2771"/>
    <cellStyle name="Normal 13 4 2 2 2" xfId="2772"/>
    <cellStyle name="Normal 13 4 2 2 2 2" xfId="2773"/>
    <cellStyle name="Normal 13 4 2 2 2 2 2" xfId="2774"/>
    <cellStyle name="Normal 13 4 2 2 2 3" xfId="2775"/>
    <cellStyle name="Normal 13 4 2 2 3" xfId="2776"/>
    <cellStyle name="Normal 13 4 2 2 3 2" xfId="2777"/>
    <cellStyle name="Normal 13 4 2 2 4" xfId="2778"/>
    <cellStyle name="Normal 13 4 2 3" xfId="2779"/>
    <cellStyle name="Normal 13 4 2 3 2" xfId="2780"/>
    <cellStyle name="Normal 13 4 2 3 2 2" xfId="2781"/>
    <cellStyle name="Normal 13 4 2 3 3" xfId="2782"/>
    <cellStyle name="Normal 13 4 2 4" xfId="2783"/>
    <cellStyle name="Normal 13 4 2 4 2" xfId="2784"/>
    <cellStyle name="Normal 13 4 2 5" xfId="2785"/>
    <cellStyle name="Normal 13 4 3" xfId="2786"/>
    <cellStyle name="Normal 13 4 3 2" xfId="2787"/>
    <cellStyle name="Normal 13 4 3 2 2" xfId="2788"/>
    <cellStyle name="Normal 13 4 3 2 2 2" xfId="2789"/>
    <cellStyle name="Normal 13 4 3 2 3" xfId="2790"/>
    <cellStyle name="Normal 13 4 3 3" xfId="2791"/>
    <cellStyle name="Normal 13 4 3 3 2" xfId="2792"/>
    <cellStyle name="Normal 13 4 3 4" xfId="2793"/>
    <cellStyle name="Normal 13 4 4" xfId="2794"/>
    <cellStyle name="Normal 13 4 4 2" xfId="2795"/>
    <cellStyle name="Normal 13 4 4 2 2" xfId="2796"/>
    <cellStyle name="Normal 13 4 4 3" xfId="2797"/>
    <cellStyle name="Normal 13 4 5" xfId="2798"/>
    <cellStyle name="Normal 13 4 5 2" xfId="2799"/>
    <cellStyle name="Normal 13 4 6" xfId="2800"/>
    <cellStyle name="Normal 13 5" xfId="2801"/>
    <cellStyle name="Normal 13 5 2" xfId="2802"/>
    <cellStyle name="Normal 13 5 2 2" xfId="2803"/>
    <cellStyle name="Normal 13 5 2 2 2" xfId="2804"/>
    <cellStyle name="Normal 13 5 2 2 2 2" xfId="2805"/>
    <cellStyle name="Normal 13 5 2 2 2 2 2" xfId="2806"/>
    <cellStyle name="Normal 13 5 2 2 2 3" xfId="2807"/>
    <cellStyle name="Normal 13 5 2 2 3" xfId="2808"/>
    <cellStyle name="Normal 13 5 2 2 3 2" xfId="2809"/>
    <cellStyle name="Normal 13 5 2 2 4" xfId="2810"/>
    <cellStyle name="Normal 13 5 2 3" xfId="2811"/>
    <cellStyle name="Normal 13 5 2 3 2" xfId="2812"/>
    <cellStyle name="Normal 13 5 2 3 2 2" xfId="2813"/>
    <cellStyle name="Normal 13 5 2 3 3" xfId="2814"/>
    <cellStyle name="Normal 13 5 2 4" xfId="2815"/>
    <cellStyle name="Normal 13 5 2 4 2" xfId="2816"/>
    <cellStyle name="Normal 13 5 2 5" xfId="2817"/>
    <cellStyle name="Normal 13 5 3" xfId="2818"/>
    <cellStyle name="Normal 13 5 3 2" xfId="2819"/>
    <cellStyle name="Normal 13 5 3 2 2" xfId="2820"/>
    <cellStyle name="Normal 13 5 3 2 2 2" xfId="2821"/>
    <cellStyle name="Normal 13 5 3 2 3" xfId="2822"/>
    <cellStyle name="Normal 13 5 3 3" xfId="2823"/>
    <cellStyle name="Normal 13 5 3 3 2" xfId="2824"/>
    <cellStyle name="Normal 13 5 3 4" xfId="2825"/>
    <cellStyle name="Normal 13 5 4" xfId="2826"/>
    <cellStyle name="Normal 13 5 4 2" xfId="2827"/>
    <cellStyle name="Normal 13 5 4 2 2" xfId="2828"/>
    <cellStyle name="Normal 13 5 4 3" xfId="2829"/>
    <cellStyle name="Normal 13 5 5" xfId="2830"/>
    <cellStyle name="Normal 13 5 5 2" xfId="2831"/>
    <cellStyle name="Normal 13 5 6" xfId="2832"/>
    <cellStyle name="Normal 13 6" xfId="2833"/>
    <cellStyle name="Normal 13 6 2" xfId="2834"/>
    <cellStyle name="Normal 13 6 2 2" xfId="2835"/>
    <cellStyle name="Normal 13 6 2 2 2" xfId="2836"/>
    <cellStyle name="Normal 13 6 2 2 2 2" xfId="2837"/>
    <cellStyle name="Normal 13 6 2 2 3" xfId="2838"/>
    <cellStyle name="Normal 13 6 2 3" xfId="2839"/>
    <cellStyle name="Normal 13 6 2 3 2" xfId="2840"/>
    <cellStyle name="Normal 13 6 2 4" xfId="2841"/>
    <cellStyle name="Normal 13 6 3" xfId="2842"/>
    <cellStyle name="Normal 13 6 3 2" xfId="2843"/>
    <cellStyle name="Normal 13 6 3 2 2" xfId="2844"/>
    <cellStyle name="Normal 13 6 3 3" xfId="2845"/>
    <cellStyle name="Normal 13 6 4" xfId="2846"/>
    <cellStyle name="Normal 13 6 4 2" xfId="2847"/>
    <cellStyle name="Normal 13 6 5" xfId="2848"/>
    <cellStyle name="Normal 13 7" xfId="2849"/>
    <cellStyle name="Normal 13 7 2" xfId="2850"/>
    <cellStyle name="Normal 13 7 2 2" xfId="2851"/>
    <cellStyle name="Normal 13 7 2 2 2" xfId="2852"/>
    <cellStyle name="Normal 13 7 2 3" xfId="2853"/>
    <cellStyle name="Normal 13 7 3" xfId="2854"/>
    <cellStyle name="Normal 13 7 3 2" xfId="2855"/>
    <cellStyle name="Normal 13 7 4" xfId="2856"/>
    <cellStyle name="Normal 13 8" xfId="2857"/>
    <cellStyle name="Normal 13 8 2" xfId="2858"/>
    <cellStyle name="Normal 13 8 2 2" xfId="2859"/>
    <cellStyle name="Normal 13 8 3" xfId="2860"/>
    <cellStyle name="Normal 13 9" xfId="2861"/>
    <cellStyle name="Normal 13 9 2" xfId="2862"/>
    <cellStyle name="Normal 14" xfId="2863"/>
    <cellStyle name="Normal 14 2" xfId="2864"/>
    <cellStyle name="Normal 14 2 2" xfId="2865"/>
    <cellStyle name="Normal 14 2 2 2" xfId="2866"/>
    <cellStyle name="Normal 14 2 2 2 2" xfId="2867"/>
    <cellStyle name="Normal 14 2 2 2 2 2" xfId="2868"/>
    <cellStyle name="Normal 14 2 2 2 2 2 2" xfId="2869"/>
    <cellStyle name="Normal 14 2 2 2 2 3" xfId="2870"/>
    <cellStyle name="Normal 14 2 2 2 3" xfId="2871"/>
    <cellStyle name="Normal 14 2 2 2 3 2" xfId="2872"/>
    <cellStyle name="Normal 14 2 2 2 4" xfId="2873"/>
    <cellStyle name="Normal 14 2 2 3" xfId="2874"/>
    <cellStyle name="Normal 14 2 2 3 2" xfId="2875"/>
    <cellStyle name="Normal 14 2 2 3 2 2" xfId="2876"/>
    <cellStyle name="Normal 14 2 2 3 3" xfId="2877"/>
    <cellStyle name="Normal 14 2 2 4" xfId="2878"/>
    <cellStyle name="Normal 14 2 2 4 2" xfId="2879"/>
    <cellStyle name="Normal 14 2 2 5" xfId="2880"/>
    <cellStyle name="Normal 14 2 3" xfId="2881"/>
    <cellStyle name="Normal 14 2 3 2" xfId="2882"/>
    <cellStyle name="Normal 14 2 3 2 2" xfId="2883"/>
    <cellStyle name="Normal 14 2 3 2 2 2" xfId="2884"/>
    <cellStyle name="Normal 14 2 3 2 3" xfId="2885"/>
    <cellStyle name="Normal 14 2 3 3" xfId="2886"/>
    <cellStyle name="Normal 14 2 3 3 2" xfId="2887"/>
    <cellStyle name="Normal 14 2 3 4" xfId="2888"/>
    <cellStyle name="Normal 14 2 4" xfId="2889"/>
    <cellStyle name="Normal 14 2 4 2" xfId="2890"/>
    <cellStyle name="Normal 14 2 4 2 2" xfId="2891"/>
    <cellStyle name="Normal 14 2 4 3" xfId="2892"/>
    <cellStyle name="Normal 14 2 5" xfId="2893"/>
    <cellStyle name="Normal 14 2 5 2" xfId="2894"/>
    <cellStyle name="Normal 14 2 6" xfId="2895"/>
    <cellStyle name="Normal 14 3" xfId="2896"/>
    <cellStyle name="Normal 14 3 2" xfId="2897"/>
    <cellStyle name="Normal 14 3 2 2" xfId="2898"/>
    <cellStyle name="Normal 14 3 2 2 2" xfId="2899"/>
    <cellStyle name="Normal 14 3 2 2 2 2" xfId="2900"/>
    <cellStyle name="Normal 14 3 2 2 2 2 2" xfId="2901"/>
    <cellStyle name="Normal 14 3 2 2 2 3" xfId="2902"/>
    <cellStyle name="Normal 14 3 2 2 3" xfId="2903"/>
    <cellStyle name="Normal 14 3 2 2 3 2" xfId="2904"/>
    <cellStyle name="Normal 14 3 2 2 4" xfId="2905"/>
    <cellStyle name="Normal 14 3 2 3" xfId="2906"/>
    <cellStyle name="Normal 14 3 2 3 2" xfId="2907"/>
    <cellStyle name="Normal 14 3 2 3 2 2" xfId="2908"/>
    <cellStyle name="Normal 14 3 2 3 3" xfId="2909"/>
    <cellStyle name="Normal 14 3 2 4" xfId="2910"/>
    <cellStyle name="Normal 14 3 2 4 2" xfId="2911"/>
    <cellStyle name="Normal 14 3 2 5" xfId="2912"/>
    <cellStyle name="Normal 14 3 3" xfId="2913"/>
    <cellStyle name="Normal 14 3 3 2" xfId="2914"/>
    <cellStyle name="Normal 14 3 3 2 2" xfId="2915"/>
    <cellStyle name="Normal 14 3 3 2 2 2" xfId="2916"/>
    <cellStyle name="Normal 14 3 3 2 3" xfId="2917"/>
    <cellStyle name="Normal 14 3 3 3" xfId="2918"/>
    <cellStyle name="Normal 14 3 3 3 2" xfId="2919"/>
    <cellStyle name="Normal 14 3 3 4" xfId="2920"/>
    <cellStyle name="Normal 14 3 4" xfId="2921"/>
    <cellStyle name="Normal 14 3 4 2" xfId="2922"/>
    <cellStyle name="Normal 14 3 4 2 2" xfId="2923"/>
    <cellStyle name="Normal 14 3 4 3" xfId="2924"/>
    <cellStyle name="Normal 14 3 5" xfId="2925"/>
    <cellStyle name="Normal 14 3 5 2" xfId="2926"/>
    <cellStyle name="Normal 14 3 6" xfId="2927"/>
    <cellStyle name="Normal 14 4" xfId="2928"/>
    <cellStyle name="Normal 14 4 2" xfId="2929"/>
    <cellStyle name="Normal 14 4 2 2" xfId="2930"/>
    <cellStyle name="Normal 14 4 2 2 2" xfId="2931"/>
    <cellStyle name="Normal 14 4 2 2 2 2" xfId="2932"/>
    <cellStyle name="Normal 14 4 2 2 2 2 2" xfId="2933"/>
    <cellStyle name="Normal 14 4 2 2 2 3" xfId="2934"/>
    <cellStyle name="Normal 14 4 2 2 3" xfId="2935"/>
    <cellStyle name="Normal 14 4 2 2 3 2" xfId="2936"/>
    <cellStyle name="Normal 14 4 2 2 4" xfId="2937"/>
    <cellStyle name="Normal 14 4 2 3" xfId="2938"/>
    <cellStyle name="Normal 14 4 2 3 2" xfId="2939"/>
    <cellStyle name="Normal 14 4 2 3 2 2" xfId="2940"/>
    <cellStyle name="Normal 14 4 2 3 3" xfId="2941"/>
    <cellStyle name="Normal 14 4 2 4" xfId="2942"/>
    <cellStyle name="Normal 14 4 2 4 2" xfId="2943"/>
    <cellStyle name="Normal 14 4 2 5" xfId="2944"/>
    <cellStyle name="Normal 14 4 3" xfId="2945"/>
    <cellStyle name="Normal 14 4 3 2" xfId="2946"/>
    <cellStyle name="Normal 14 4 3 2 2" xfId="2947"/>
    <cellStyle name="Normal 14 4 3 2 2 2" xfId="2948"/>
    <cellStyle name="Normal 14 4 3 2 3" xfId="2949"/>
    <cellStyle name="Normal 14 4 3 3" xfId="2950"/>
    <cellStyle name="Normal 14 4 3 3 2" xfId="2951"/>
    <cellStyle name="Normal 14 4 3 4" xfId="2952"/>
    <cellStyle name="Normal 14 4 4" xfId="2953"/>
    <cellStyle name="Normal 14 4 4 2" xfId="2954"/>
    <cellStyle name="Normal 14 4 4 2 2" xfId="2955"/>
    <cellStyle name="Normal 14 4 4 3" xfId="2956"/>
    <cellStyle name="Normal 14 4 5" xfId="2957"/>
    <cellStyle name="Normal 14 4 5 2" xfId="2958"/>
    <cellStyle name="Normal 14 4 6" xfId="2959"/>
    <cellStyle name="Normal 14 5" xfId="2960"/>
    <cellStyle name="Normal 14 5 2" xfId="2961"/>
    <cellStyle name="Normal 14 5 2 2" xfId="2962"/>
    <cellStyle name="Normal 14 5 2 2 2" xfId="2963"/>
    <cellStyle name="Normal 14 5 2 2 2 2" xfId="2964"/>
    <cellStyle name="Normal 14 5 2 2 2 2 2" xfId="2965"/>
    <cellStyle name="Normal 14 5 2 2 2 3" xfId="2966"/>
    <cellStyle name="Normal 14 5 2 2 3" xfId="2967"/>
    <cellStyle name="Normal 14 5 2 2 3 2" xfId="2968"/>
    <cellStyle name="Normal 14 5 2 2 4" xfId="2969"/>
    <cellStyle name="Normal 14 5 2 3" xfId="2970"/>
    <cellStyle name="Normal 14 5 2 3 2" xfId="2971"/>
    <cellStyle name="Normal 14 5 2 3 2 2" xfId="2972"/>
    <cellStyle name="Normal 14 5 2 3 3" xfId="2973"/>
    <cellStyle name="Normal 14 5 2 4" xfId="2974"/>
    <cellStyle name="Normal 14 5 2 4 2" xfId="2975"/>
    <cellStyle name="Normal 14 5 2 5" xfId="2976"/>
    <cellStyle name="Normal 14 5 3" xfId="2977"/>
    <cellStyle name="Normal 14 5 3 2" xfId="2978"/>
    <cellStyle name="Normal 14 5 3 2 2" xfId="2979"/>
    <cellStyle name="Normal 14 5 3 2 2 2" xfId="2980"/>
    <cellStyle name="Normal 14 5 3 2 3" xfId="2981"/>
    <cellStyle name="Normal 14 5 3 3" xfId="2982"/>
    <cellStyle name="Normal 14 5 3 3 2" xfId="2983"/>
    <cellStyle name="Normal 14 5 3 4" xfId="2984"/>
    <cellStyle name="Normal 14 5 4" xfId="2985"/>
    <cellStyle name="Normal 14 5 4 2" xfId="2986"/>
    <cellStyle name="Normal 14 5 4 2 2" xfId="2987"/>
    <cellStyle name="Normal 14 5 4 3" xfId="2988"/>
    <cellStyle name="Normal 14 5 5" xfId="2989"/>
    <cellStyle name="Normal 14 5 5 2" xfId="2990"/>
    <cellStyle name="Normal 14 5 6" xfId="2991"/>
    <cellStyle name="Normal 14 6" xfId="2992"/>
    <cellStyle name="Normal 14 6 2" xfId="2993"/>
    <cellStyle name="Normal 14 6 2 2" xfId="2994"/>
    <cellStyle name="Normal 14 6 2 2 2" xfId="2995"/>
    <cellStyle name="Normal 14 6 2 2 2 2" xfId="2996"/>
    <cellStyle name="Normal 14 6 2 2 3" xfId="2997"/>
    <cellStyle name="Normal 14 6 2 3" xfId="2998"/>
    <cellStyle name="Normal 14 6 2 3 2" xfId="2999"/>
    <cellStyle name="Normal 14 6 2 4" xfId="3000"/>
    <cellStyle name="Normal 14 6 3" xfId="3001"/>
    <cellStyle name="Normal 14 6 3 2" xfId="3002"/>
    <cellStyle name="Normal 14 6 3 2 2" xfId="3003"/>
    <cellStyle name="Normal 14 6 3 3" xfId="3004"/>
    <cellStyle name="Normal 14 6 4" xfId="3005"/>
    <cellStyle name="Normal 14 6 4 2" xfId="3006"/>
    <cellStyle name="Normal 14 6 5" xfId="3007"/>
    <cellStyle name="Normal 14 7" xfId="3008"/>
    <cellStyle name="Normal 14 7 2" xfId="3009"/>
    <cellStyle name="Normal 14 7 2 2" xfId="3010"/>
    <cellStyle name="Normal 14 7 2 2 2" xfId="3011"/>
    <cellStyle name="Normal 14 7 2 3" xfId="3012"/>
    <cellStyle name="Normal 14 7 3" xfId="3013"/>
    <cellStyle name="Normal 14 7 3 2" xfId="3014"/>
    <cellStyle name="Normal 14 7 4" xfId="3015"/>
    <cellStyle name="Normal 15" xfId="3016"/>
    <cellStyle name="Normal 15 2" xfId="3017"/>
    <cellStyle name="Normal 15 2 2" xfId="3018"/>
    <cellStyle name="Normal 15 2 2 2" xfId="3019"/>
    <cellStyle name="Normal 15 2 2 2 2" xfId="3020"/>
    <cellStyle name="Normal 15 2 2 2 2 2" xfId="3021"/>
    <cellStyle name="Normal 15 2 2 2 2 2 2" xfId="3022"/>
    <cellStyle name="Normal 15 2 2 2 2 3" xfId="3023"/>
    <cellStyle name="Normal 15 2 2 2 3" xfId="3024"/>
    <cellStyle name="Normal 15 2 2 2 3 2" xfId="3025"/>
    <cellStyle name="Normal 15 2 2 2 4" xfId="3026"/>
    <cellStyle name="Normal 15 2 2 3" xfId="3027"/>
    <cellStyle name="Normal 15 2 2 3 2" xfId="3028"/>
    <cellStyle name="Normal 15 2 2 3 2 2" xfId="3029"/>
    <cellStyle name="Normal 15 2 2 3 3" xfId="3030"/>
    <cellStyle name="Normal 15 2 2 4" xfId="3031"/>
    <cellStyle name="Normal 15 2 2 4 2" xfId="3032"/>
    <cellStyle name="Normal 15 2 2 5" xfId="3033"/>
    <cellStyle name="Normal 15 2 3" xfId="3034"/>
    <cellStyle name="Normal 15 2 3 2" xfId="3035"/>
    <cellStyle name="Normal 15 2 3 2 2" xfId="3036"/>
    <cellStyle name="Normal 15 2 3 2 2 2" xfId="3037"/>
    <cellStyle name="Normal 15 2 3 2 3" xfId="3038"/>
    <cellStyle name="Normal 15 2 3 3" xfId="3039"/>
    <cellStyle name="Normal 15 2 3 3 2" xfId="3040"/>
    <cellStyle name="Normal 15 2 3 4" xfId="3041"/>
    <cellStyle name="Normal 15 2 4" xfId="3042"/>
    <cellStyle name="Normal 15 2 4 2" xfId="3043"/>
    <cellStyle name="Normal 15 2 4 2 2" xfId="3044"/>
    <cellStyle name="Normal 15 2 4 3" xfId="3045"/>
    <cellStyle name="Normal 15 2 5" xfId="3046"/>
    <cellStyle name="Normal 15 2 5 2" xfId="3047"/>
    <cellStyle name="Normal 15 2 6" xfId="3048"/>
    <cellStyle name="Normal 15 3" xfId="3049"/>
    <cellStyle name="Normal 15 3 2" xfId="3050"/>
    <cellStyle name="Normal 15 3 2 2" xfId="3051"/>
    <cellStyle name="Normal 15 3 2 2 2" xfId="3052"/>
    <cellStyle name="Normal 15 3 2 2 2 2" xfId="3053"/>
    <cellStyle name="Normal 15 3 2 2 2 2 2" xfId="3054"/>
    <cellStyle name="Normal 15 3 2 2 2 3" xfId="3055"/>
    <cellStyle name="Normal 15 3 2 2 3" xfId="3056"/>
    <cellStyle name="Normal 15 3 2 2 3 2" xfId="3057"/>
    <cellStyle name="Normal 15 3 2 2 4" xfId="3058"/>
    <cellStyle name="Normal 15 3 2 3" xfId="3059"/>
    <cellStyle name="Normal 15 3 2 3 2" xfId="3060"/>
    <cellStyle name="Normal 15 3 2 3 2 2" xfId="3061"/>
    <cellStyle name="Normal 15 3 2 3 3" xfId="3062"/>
    <cellStyle name="Normal 15 3 2 4" xfId="3063"/>
    <cellStyle name="Normal 15 3 2 4 2" xfId="3064"/>
    <cellStyle name="Normal 15 3 2 5" xfId="3065"/>
    <cellStyle name="Normal 15 3 3" xfId="3066"/>
    <cellStyle name="Normal 15 3 3 2" xfId="3067"/>
    <cellStyle name="Normal 15 3 3 2 2" xfId="3068"/>
    <cellStyle name="Normal 15 3 3 2 2 2" xfId="3069"/>
    <cellStyle name="Normal 15 3 3 2 3" xfId="3070"/>
    <cellStyle name="Normal 15 3 3 3" xfId="3071"/>
    <cellStyle name="Normal 15 3 3 3 2" xfId="3072"/>
    <cellStyle name="Normal 15 3 3 4" xfId="3073"/>
    <cellStyle name="Normal 15 3 4" xfId="3074"/>
    <cellStyle name="Normal 15 3 4 2" xfId="3075"/>
    <cellStyle name="Normal 15 3 4 2 2" xfId="3076"/>
    <cellStyle name="Normal 15 3 4 3" xfId="3077"/>
    <cellStyle name="Normal 15 3 5" xfId="3078"/>
    <cellStyle name="Normal 15 3 5 2" xfId="3079"/>
    <cellStyle name="Normal 15 3 6" xfId="3080"/>
    <cellStyle name="Normal 15 4" xfId="3081"/>
    <cellStyle name="Normal 15 4 2" xfId="3082"/>
    <cellStyle name="Normal 15 4 2 2" xfId="3083"/>
    <cellStyle name="Normal 15 4 2 2 2" xfId="3084"/>
    <cellStyle name="Normal 15 4 2 2 2 2" xfId="3085"/>
    <cellStyle name="Normal 15 4 2 2 3" xfId="3086"/>
    <cellStyle name="Normal 15 4 2 3" xfId="3087"/>
    <cellStyle name="Normal 15 4 2 3 2" xfId="3088"/>
    <cellStyle name="Normal 15 4 2 4" xfId="3089"/>
    <cellStyle name="Normal 15 4 3" xfId="3090"/>
    <cellStyle name="Normal 15 4 3 2" xfId="3091"/>
    <cellStyle name="Normal 15 4 3 2 2" xfId="3092"/>
    <cellStyle name="Normal 15 4 3 3" xfId="3093"/>
    <cellStyle name="Normal 15 4 4" xfId="3094"/>
    <cellStyle name="Normal 15 4 4 2" xfId="3095"/>
    <cellStyle name="Normal 15 4 5" xfId="3096"/>
    <cellStyle name="Normal 15 5" xfId="3097"/>
    <cellStyle name="Normal 15 5 2" xfId="3098"/>
    <cellStyle name="Normal 15 5 2 2" xfId="3099"/>
    <cellStyle name="Normal 15 5 2 2 2" xfId="3100"/>
    <cellStyle name="Normal 15 5 2 3" xfId="3101"/>
    <cellStyle name="Normal 15 5 3" xfId="3102"/>
    <cellStyle name="Normal 15 5 3 2" xfId="3103"/>
    <cellStyle name="Normal 15 5 4" xfId="3104"/>
    <cellStyle name="Normal 16" xfId="3105"/>
    <cellStyle name="Normal 16 2" xfId="3106"/>
    <cellStyle name="Normal 16 2 2" xfId="3107"/>
    <cellStyle name="Normal 16 2 2 2" xfId="3108"/>
    <cellStyle name="Normal 16 2 2 2 2" xfId="3109"/>
    <cellStyle name="Normal 16 2 2 2 2 2" xfId="3110"/>
    <cellStyle name="Normal 16 2 2 2 2 2 2" xfId="3111"/>
    <cellStyle name="Normal 16 2 2 2 2 3" xfId="3112"/>
    <cellStyle name="Normal 16 2 2 2 3" xfId="3113"/>
    <cellStyle name="Normal 16 2 2 2 3 2" xfId="3114"/>
    <cellStyle name="Normal 16 2 2 2 4" xfId="3115"/>
    <cellStyle name="Normal 16 2 2 3" xfId="3116"/>
    <cellStyle name="Normal 16 2 2 3 2" xfId="3117"/>
    <cellStyle name="Normal 16 2 2 3 2 2" xfId="3118"/>
    <cellStyle name="Normal 16 2 2 3 3" xfId="3119"/>
    <cellStyle name="Normal 16 2 2 4" xfId="3120"/>
    <cellStyle name="Normal 16 2 2 4 2" xfId="3121"/>
    <cellStyle name="Normal 16 2 2 5" xfId="3122"/>
    <cellStyle name="Normal 16 2 3" xfId="3123"/>
    <cellStyle name="Normal 16 2 3 2" xfId="3124"/>
    <cellStyle name="Normal 16 2 3 2 2" xfId="3125"/>
    <cellStyle name="Normal 16 2 3 2 2 2" xfId="3126"/>
    <cellStyle name="Normal 16 2 3 2 3" xfId="3127"/>
    <cellStyle name="Normal 16 2 3 3" xfId="3128"/>
    <cellStyle name="Normal 16 2 3 3 2" xfId="3129"/>
    <cellStyle name="Normal 16 2 3 4" xfId="3130"/>
    <cellStyle name="Normal 16 2 4" xfId="3131"/>
    <cellStyle name="Normal 16 2 4 2" xfId="3132"/>
    <cellStyle name="Normal 16 2 4 2 2" xfId="3133"/>
    <cellStyle name="Normal 16 2 4 3" xfId="3134"/>
    <cellStyle name="Normal 16 2 5" xfId="3135"/>
    <cellStyle name="Normal 16 2 5 2" xfId="3136"/>
    <cellStyle name="Normal 16 2 6" xfId="3137"/>
    <cellStyle name="Normal 16 3" xfId="3138"/>
    <cellStyle name="Normal 16 3 2" xfId="3139"/>
    <cellStyle name="Normal 16 3 2 2" xfId="3140"/>
    <cellStyle name="Normal 16 3 2 2 2" xfId="3141"/>
    <cellStyle name="Normal 16 3 2 2 2 2" xfId="3142"/>
    <cellStyle name="Normal 16 3 2 2 2 2 2" xfId="3143"/>
    <cellStyle name="Normal 16 3 2 2 2 3" xfId="3144"/>
    <cellStyle name="Normal 16 3 2 2 3" xfId="3145"/>
    <cellStyle name="Normal 16 3 2 2 3 2" xfId="3146"/>
    <cellStyle name="Normal 16 3 2 2 4" xfId="3147"/>
    <cellStyle name="Normal 16 3 2 3" xfId="3148"/>
    <cellStyle name="Normal 16 3 2 3 2" xfId="3149"/>
    <cellStyle name="Normal 16 3 2 3 2 2" xfId="3150"/>
    <cellStyle name="Normal 16 3 2 3 3" xfId="3151"/>
    <cellStyle name="Normal 16 3 2 4" xfId="3152"/>
    <cellStyle name="Normal 16 3 2 4 2" xfId="3153"/>
    <cellStyle name="Normal 16 3 2 5" xfId="3154"/>
    <cellStyle name="Normal 16 3 3" xfId="3155"/>
    <cellStyle name="Normal 16 3 3 2" xfId="3156"/>
    <cellStyle name="Normal 16 3 3 2 2" xfId="3157"/>
    <cellStyle name="Normal 16 3 3 2 2 2" xfId="3158"/>
    <cellStyle name="Normal 16 3 3 2 3" xfId="3159"/>
    <cellStyle name="Normal 16 3 3 3" xfId="3160"/>
    <cellStyle name="Normal 16 3 3 3 2" xfId="3161"/>
    <cellStyle name="Normal 16 3 3 4" xfId="3162"/>
    <cellStyle name="Normal 16 3 4" xfId="3163"/>
    <cellStyle name="Normal 16 3 4 2" xfId="3164"/>
    <cellStyle name="Normal 16 3 4 2 2" xfId="3165"/>
    <cellStyle name="Normal 16 3 4 3" xfId="3166"/>
    <cellStyle name="Normal 16 3 5" xfId="3167"/>
    <cellStyle name="Normal 16 3 5 2" xfId="3168"/>
    <cellStyle name="Normal 16 3 6" xfId="3169"/>
    <cellStyle name="Normal 16 4" xfId="3170"/>
    <cellStyle name="Normal 16 4 2" xfId="3171"/>
    <cellStyle name="Normal 16 4 2 2" xfId="3172"/>
    <cellStyle name="Normal 16 4 2 2 2" xfId="3173"/>
    <cellStyle name="Normal 16 4 2 2 2 2" xfId="3174"/>
    <cellStyle name="Normal 16 4 2 2 3" xfId="3175"/>
    <cellStyle name="Normal 16 4 2 3" xfId="3176"/>
    <cellStyle name="Normal 16 4 2 3 2" xfId="3177"/>
    <cellStyle name="Normal 16 4 2 4" xfId="3178"/>
    <cellStyle name="Normal 16 4 3" xfId="3179"/>
    <cellStyle name="Normal 16 4 3 2" xfId="3180"/>
    <cellStyle name="Normal 16 4 3 2 2" xfId="3181"/>
    <cellStyle name="Normal 16 4 3 3" xfId="3182"/>
    <cellStyle name="Normal 16 4 4" xfId="3183"/>
    <cellStyle name="Normal 16 4 4 2" xfId="3184"/>
    <cellStyle name="Normal 16 4 5" xfId="3185"/>
    <cellStyle name="Normal 16 5" xfId="3186"/>
    <cellStyle name="Normal 16 5 2" xfId="3187"/>
    <cellStyle name="Normal 16 5 2 2" xfId="3188"/>
    <cellStyle name="Normal 16 5 2 2 2" xfId="3189"/>
    <cellStyle name="Normal 16 5 2 3" xfId="3190"/>
    <cellStyle name="Normal 16 5 3" xfId="3191"/>
    <cellStyle name="Normal 16 5 3 2" xfId="3192"/>
    <cellStyle name="Normal 16 5 4" xfId="3193"/>
    <cellStyle name="Normal 17" xfId="3194"/>
    <cellStyle name="Normal 17 2" xfId="3195"/>
    <cellStyle name="Normal 17 2 2" xfId="3196"/>
    <cellStyle name="Normal 17 2 2 2" xfId="3197"/>
    <cellStyle name="Normal 17 2 2 2 2" xfId="3198"/>
    <cellStyle name="Normal 17 2 2 2 2 2" xfId="3199"/>
    <cellStyle name="Normal 17 2 2 2 2 2 2" xfId="3200"/>
    <cellStyle name="Normal 17 2 2 2 2 3" xfId="3201"/>
    <cellStyle name="Normal 17 2 2 2 3" xfId="3202"/>
    <cellStyle name="Normal 17 2 2 2 3 2" xfId="3203"/>
    <cellStyle name="Normal 17 2 2 2 4" xfId="3204"/>
    <cellStyle name="Normal 17 2 2 3" xfId="3205"/>
    <cellStyle name="Normal 17 2 2 3 2" xfId="3206"/>
    <cellStyle name="Normal 17 2 2 3 2 2" xfId="3207"/>
    <cellStyle name="Normal 17 2 2 3 3" xfId="3208"/>
    <cellStyle name="Normal 17 2 2 4" xfId="3209"/>
    <cellStyle name="Normal 17 2 2 4 2" xfId="3210"/>
    <cellStyle name="Normal 17 2 2 5" xfId="3211"/>
    <cellStyle name="Normal 17 2 3" xfId="3212"/>
    <cellStyle name="Normal 17 2 3 2" xfId="3213"/>
    <cellStyle name="Normal 17 2 3 2 2" xfId="3214"/>
    <cellStyle name="Normal 17 2 3 2 2 2" xfId="3215"/>
    <cellStyle name="Normal 17 2 3 2 3" xfId="3216"/>
    <cellStyle name="Normal 17 2 3 3" xfId="3217"/>
    <cellStyle name="Normal 17 2 3 3 2" xfId="3218"/>
    <cellStyle name="Normal 17 2 3 4" xfId="3219"/>
    <cellStyle name="Normal 17 2 4" xfId="3220"/>
    <cellStyle name="Normal 17 2 4 2" xfId="3221"/>
    <cellStyle name="Normal 17 2 4 2 2" xfId="3222"/>
    <cellStyle name="Normal 17 2 4 3" xfId="3223"/>
    <cellStyle name="Normal 17 2 5" xfId="3224"/>
    <cellStyle name="Normal 17 2 5 2" xfId="3225"/>
    <cellStyle name="Normal 17 2 6" xfId="3226"/>
    <cellStyle name="Normal 17 3" xfId="3227"/>
    <cellStyle name="Normal 17 3 2" xfId="3228"/>
    <cellStyle name="Normal 17 3 2 2" xfId="3229"/>
    <cellStyle name="Normal 17 3 2 2 2" xfId="3230"/>
    <cellStyle name="Normal 17 3 2 2 2 2" xfId="3231"/>
    <cellStyle name="Normal 17 3 2 2 2 2 2" xfId="3232"/>
    <cellStyle name="Normal 17 3 2 2 2 3" xfId="3233"/>
    <cellStyle name="Normal 17 3 2 2 3" xfId="3234"/>
    <cellStyle name="Normal 17 3 2 2 3 2" xfId="3235"/>
    <cellStyle name="Normal 17 3 2 2 4" xfId="3236"/>
    <cellStyle name="Normal 17 3 2 3" xfId="3237"/>
    <cellStyle name="Normal 17 3 2 3 2" xfId="3238"/>
    <cellStyle name="Normal 17 3 2 3 2 2" xfId="3239"/>
    <cellStyle name="Normal 17 3 2 3 3" xfId="3240"/>
    <cellStyle name="Normal 17 3 2 4" xfId="3241"/>
    <cellStyle name="Normal 17 3 2 4 2" xfId="3242"/>
    <cellStyle name="Normal 17 3 2 5" xfId="3243"/>
    <cellStyle name="Normal 17 3 3" xfId="3244"/>
    <cellStyle name="Normal 17 3 3 2" xfId="3245"/>
    <cellStyle name="Normal 17 3 3 2 2" xfId="3246"/>
    <cellStyle name="Normal 17 3 3 2 2 2" xfId="3247"/>
    <cellStyle name="Normal 17 3 3 2 3" xfId="3248"/>
    <cellStyle name="Normal 17 3 3 3" xfId="3249"/>
    <cellStyle name="Normal 17 3 3 3 2" xfId="3250"/>
    <cellStyle name="Normal 17 3 3 4" xfId="3251"/>
    <cellStyle name="Normal 17 3 4" xfId="3252"/>
    <cellStyle name="Normal 17 3 4 2" xfId="3253"/>
    <cellStyle name="Normal 17 3 4 2 2" xfId="3254"/>
    <cellStyle name="Normal 17 3 4 3" xfId="3255"/>
    <cellStyle name="Normal 17 3 5" xfId="3256"/>
    <cellStyle name="Normal 17 3 5 2" xfId="3257"/>
    <cellStyle name="Normal 17 3 6" xfId="3258"/>
    <cellStyle name="Normal 17 4" xfId="3259"/>
    <cellStyle name="Normal 17 4 2" xfId="3260"/>
    <cellStyle name="Normal 17 4 2 2" xfId="3261"/>
    <cellStyle name="Normal 17 4 2 2 2" xfId="3262"/>
    <cellStyle name="Normal 17 4 2 2 2 2" xfId="3263"/>
    <cellStyle name="Normal 17 4 2 2 3" xfId="3264"/>
    <cellStyle name="Normal 17 4 2 3" xfId="3265"/>
    <cellStyle name="Normal 17 4 2 3 2" xfId="3266"/>
    <cellStyle name="Normal 17 4 2 4" xfId="3267"/>
    <cellStyle name="Normal 17 4 3" xfId="3268"/>
    <cellStyle name="Normal 17 4 3 2" xfId="3269"/>
    <cellStyle name="Normal 17 4 3 2 2" xfId="3270"/>
    <cellStyle name="Normal 17 4 3 3" xfId="3271"/>
    <cellStyle name="Normal 17 4 4" xfId="3272"/>
    <cellStyle name="Normal 17 4 4 2" xfId="3273"/>
    <cellStyle name="Normal 17 4 5" xfId="3274"/>
    <cellStyle name="Normal 17 5" xfId="3275"/>
    <cellStyle name="Normal 17 5 2" xfId="3276"/>
    <cellStyle name="Normal 17 5 2 2" xfId="3277"/>
    <cellStyle name="Normal 17 5 2 2 2" xfId="3278"/>
    <cellStyle name="Normal 17 5 2 3" xfId="3279"/>
    <cellStyle name="Normal 17 5 3" xfId="3280"/>
    <cellStyle name="Normal 17 5 3 2" xfId="3281"/>
    <cellStyle name="Normal 17 5 4" xfId="3282"/>
    <cellStyle name="Normal 18" xfId="3283"/>
    <cellStyle name="Normal 18 2" xfId="3284"/>
    <cellStyle name="Normal 18 2 2" xfId="3285"/>
    <cellStyle name="Normal 18 2 2 2" xfId="3286"/>
    <cellStyle name="Normal 18 2 2 2 2" xfId="3287"/>
    <cellStyle name="Normal 18 2 2 2 2 2" xfId="3288"/>
    <cellStyle name="Normal 18 2 2 2 2 2 2" xfId="3289"/>
    <cellStyle name="Normal 18 2 2 2 2 3" xfId="3290"/>
    <cellStyle name="Normal 18 2 2 2 3" xfId="3291"/>
    <cellStyle name="Normal 18 2 2 2 3 2" xfId="3292"/>
    <cellStyle name="Normal 18 2 2 2 4" xfId="3293"/>
    <cellStyle name="Normal 18 2 2 3" xfId="3294"/>
    <cellStyle name="Normal 18 2 2 3 2" xfId="3295"/>
    <cellStyle name="Normal 18 2 2 3 2 2" xfId="3296"/>
    <cellStyle name="Normal 18 2 2 3 3" xfId="3297"/>
    <cellStyle name="Normal 18 2 2 4" xfId="3298"/>
    <cellStyle name="Normal 18 2 2 4 2" xfId="3299"/>
    <cellStyle name="Normal 18 2 2 5" xfId="3300"/>
    <cellStyle name="Normal 18 2 3" xfId="3301"/>
    <cellStyle name="Normal 18 2 3 2" xfId="3302"/>
    <cellStyle name="Normal 18 2 3 2 2" xfId="3303"/>
    <cellStyle name="Normal 18 2 3 2 2 2" xfId="3304"/>
    <cellStyle name="Normal 18 2 3 2 3" xfId="3305"/>
    <cellStyle name="Normal 18 2 3 3" xfId="3306"/>
    <cellStyle name="Normal 18 2 3 3 2" xfId="3307"/>
    <cellStyle name="Normal 18 2 3 4" xfId="3308"/>
    <cellStyle name="Normal 18 2 4" xfId="3309"/>
    <cellStyle name="Normal 18 2 4 2" xfId="3310"/>
    <cellStyle name="Normal 18 2 4 2 2" xfId="3311"/>
    <cellStyle name="Normal 18 2 4 3" xfId="3312"/>
    <cellStyle name="Normal 18 2 5" xfId="3313"/>
    <cellStyle name="Normal 18 2 5 2" xfId="3314"/>
    <cellStyle name="Normal 18 2 6" xfId="3315"/>
    <cellStyle name="Normal 18 3" xfId="3316"/>
    <cellStyle name="Normal 18 3 2" xfId="3317"/>
    <cellStyle name="Normal 18 3 2 2" xfId="3318"/>
    <cellStyle name="Normal 18 3 2 2 2" xfId="3319"/>
    <cellStyle name="Normal 18 3 2 2 2 2" xfId="3320"/>
    <cellStyle name="Normal 18 3 2 2 2 2 2" xfId="3321"/>
    <cellStyle name="Normal 18 3 2 2 2 3" xfId="3322"/>
    <cellStyle name="Normal 18 3 2 2 3" xfId="3323"/>
    <cellStyle name="Normal 18 3 2 2 3 2" xfId="3324"/>
    <cellStyle name="Normal 18 3 2 2 4" xfId="3325"/>
    <cellStyle name="Normal 18 3 2 3" xfId="3326"/>
    <cellStyle name="Normal 18 3 2 3 2" xfId="3327"/>
    <cellStyle name="Normal 18 3 2 3 2 2" xfId="3328"/>
    <cellStyle name="Normal 18 3 2 3 3" xfId="3329"/>
    <cellStyle name="Normal 18 3 2 4" xfId="3330"/>
    <cellStyle name="Normal 18 3 2 4 2" xfId="3331"/>
    <cellStyle name="Normal 18 3 2 5" xfId="3332"/>
    <cellStyle name="Normal 18 3 3" xfId="3333"/>
    <cellStyle name="Normal 18 3 3 2" xfId="3334"/>
    <cellStyle name="Normal 18 3 3 2 2" xfId="3335"/>
    <cellStyle name="Normal 18 3 3 2 2 2" xfId="3336"/>
    <cellStyle name="Normal 18 3 3 2 3" xfId="3337"/>
    <cellStyle name="Normal 18 3 3 3" xfId="3338"/>
    <cellStyle name="Normal 18 3 3 3 2" xfId="3339"/>
    <cellStyle name="Normal 18 3 3 4" xfId="3340"/>
    <cellStyle name="Normal 18 3 4" xfId="3341"/>
    <cellStyle name="Normal 18 3 4 2" xfId="3342"/>
    <cellStyle name="Normal 18 3 4 2 2" xfId="3343"/>
    <cellStyle name="Normal 18 3 4 3" xfId="3344"/>
    <cellStyle name="Normal 18 3 5" xfId="3345"/>
    <cellStyle name="Normal 18 3 5 2" xfId="3346"/>
    <cellStyle name="Normal 18 3 6" xfId="3347"/>
    <cellStyle name="Normal 18 4" xfId="3348"/>
    <cellStyle name="Normal 18 4 2" xfId="3349"/>
    <cellStyle name="Normal 18 4 2 2" xfId="3350"/>
    <cellStyle name="Normal 18 4 2 2 2" xfId="3351"/>
    <cellStyle name="Normal 18 4 2 2 2 2" xfId="3352"/>
    <cellStyle name="Normal 18 4 2 2 3" xfId="3353"/>
    <cellStyle name="Normal 18 4 2 3" xfId="3354"/>
    <cellStyle name="Normal 18 4 2 3 2" xfId="3355"/>
    <cellStyle name="Normal 18 4 2 4" xfId="3356"/>
    <cellStyle name="Normal 18 4 3" xfId="3357"/>
    <cellStyle name="Normal 18 4 3 2" xfId="3358"/>
    <cellStyle name="Normal 18 4 3 2 2" xfId="3359"/>
    <cellStyle name="Normal 18 4 3 3" xfId="3360"/>
    <cellStyle name="Normal 18 4 4" xfId="3361"/>
    <cellStyle name="Normal 18 4 4 2" xfId="3362"/>
    <cellStyle name="Normal 18 4 5" xfId="3363"/>
    <cellStyle name="Normal 18 5" xfId="3364"/>
    <cellStyle name="Normal 18 5 2" xfId="3365"/>
    <cellStyle name="Normal 18 5 2 2" xfId="3366"/>
    <cellStyle name="Normal 18 5 2 2 2" xfId="3367"/>
    <cellStyle name="Normal 18 5 2 3" xfId="3368"/>
    <cellStyle name="Normal 18 5 3" xfId="3369"/>
    <cellStyle name="Normal 18 5 3 2" xfId="3370"/>
    <cellStyle name="Normal 18 5 4" xfId="3371"/>
    <cellStyle name="Normal 19" xfId="3372"/>
    <cellStyle name="Normal 19 2" xfId="3373"/>
    <cellStyle name="Normal 2" xfId="8"/>
    <cellStyle name="Normal 2 10" xfId="3374"/>
    <cellStyle name="Normal 2 10 2" xfId="3375"/>
    <cellStyle name="Normal 2 10 3" xfId="3376"/>
    <cellStyle name="Normal 2 11" xfId="3377"/>
    <cellStyle name="Normal 2 11 2" xfId="3378"/>
    <cellStyle name="Normal 2 11 3" xfId="3379"/>
    <cellStyle name="Normal 2 12" xfId="3380"/>
    <cellStyle name="Normal 2 12 2" xfId="3381"/>
    <cellStyle name="Normal 2 12 3" xfId="3382"/>
    <cellStyle name="Normal 2 12 4" xfId="3383"/>
    <cellStyle name="Normal 2 13" xfId="3384"/>
    <cellStyle name="Normal 2 13 2" xfId="3385"/>
    <cellStyle name="Normal 2 13 3" xfId="3386"/>
    <cellStyle name="Normal 2 14" xfId="3387"/>
    <cellStyle name="Normal 2 14 2" xfId="3388"/>
    <cellStyle name="Normal 2 14 3" xfId="3389"/>
    <cellStyle name="Normal 2 15" xfId="3390"/>
    <cellStyle name="Normal 2 15 2" xfId="3391"/>
    <cellStyle name="Normal 2 15 3" xfId="3392"/>
    <cellStyle name="Normal 2 16" xfId="3393"/>
    <cellStyle name="Normal 2 16 2" xfId="3394"/>
    <cellStyle name="Normal 2 16 3" xfId="3395"/>
    <cellStyle name="Normal 2 17" xfId="3396"/>
    <cellStyle name="Normal 2 17 2" xfId="3397"/>
    <cellStyle name="Normal 2 17 3" xfId="3398"/>
    <cellStyle name="Normal 2 18" xfId="3399"/>
    <cellStyle name="Normal 2 18 2" xfId="3400"/>
    <cellStyle name="Normal 2 18 2 2" xfId="3401"/>
    <cellStyle name="Normal 2 18 2 2 2" xfId="3402"/>
    <cellStyle name="Normal 2 18 2 2 2 2" xfId="3403"/>
    <cellStyle name="Normal 2 18 2 2 3" xfId="3404"/>
    <cellStyle name="Normal 2 18 2 3" xfId="3405"/>
    <cellStyle name="Normal 2 18 2 3 2" xfId="3406"/>
    <cellStyle name="Normal 2 18 2 4" xfId="3407"/>
    <cellStyle name="Normal 2 19" xfId="3408"/>
    <cellStyle name="Normal 2 19 2" xfId="3409"/>
    <cellStyle name="Normal 2 19 2 2" xfId="3410"/>
    <cellStyle name="Normal 2 19 2 2 2" xfId="3411"/>
    <cellStyle name="Normal 2 19 2 2 2 2" xfId="3412"/>
    <cellStyle name="Normal 2 19 2 2 3" xfId="3413"/>
    <cellStyle name="Normal 2 19 2 3" xfId="3414"/>
    <cellStyle name="Normal 2 19 2 3 2" xfId="3415"/>
    <cellStyle name="Normal 2 19 2 4" xfId="3416"/>
    <cellStyle name="Normal 2 19 3" xfId="3417"/>
    <cellStyle name="Normal 2 19 3 2" xfId="3418"/>
    <cellStyle name="Normal 2 19 3 2 2" xfId="3419"/>
    <cellStyle name="Normal 2 19 3 3" xfId="3420"/>
    <cellStyle name="Normal 2 19 4" xfId="3421"/>
    <cellStyle name="Normal 2 19 4 2" xfId="3422"/>
    <cellStyle name="Normal 2 19 5" xfId="3423"/>
    <cellStyle name="Normal 2 2" xfId="6"/>
    <cellStyle name="Normal 2 2 10" xfId="3424"/>
    <cellStyle name="Normal 2 2 10 2" xfId="3425"/>
    <cellStyle name="Normal 2 2 10 2 2" xfId="3426"/>
    <cellStyle name="Normal 2 2 10 2 2 2" xfId="3427"/>
    <cellStyle name="Normal 2 2 10 2 3" xfId="3428"/>
    <cellStyle name="Normal 2 2 10 3" xfId="3429"/>
    <cellStyle name="Normal 2 2 10 3 2" xfId="3430"/>
    <cellStyle name="Normal 2 2 10 4" xfId="3431"/>
    <cellStyle name="Normal 2 2 11" xfId="3432"/>
    <cellStyle name="Normal 2 2 11 2" xfId="3433"/>
    <cellStyle name="Normal 2 2 11 2 2" xfId="3434"/>
    <cellStyle name="Normal 2 2 11 2 2 2" xfId="3435"/>
    <cellStyle name="Normal 2 2 11 2 3" xfId="3436"/>
    <cellStyle name="Normal 2 2 11 3" xfId="3437"/>
    <cellStyle name="Normal 2 2 11 3 2" xfId="3438"/>
    <cellStyle name="Normal 2 2 11 4" xfId="3439"/>
    <cellStyle name="Normal 2 2 12" xfId="3440"/>
    <cellStyle name="Normal 2 2 12 2" xfId="3441"/>
    <cellStyle name="Normal 2 2 12 2 2" xfId="3442"/>
    <cellStyle name="Normal 2 2 12 2 2 2" xfId="3443"/>
    <cellStyle name="Normal 2 2 12 2 3" xfId="3444"/>
    <cellStyle name="Normal 2 2 12 3" xfId="3445"/>
    <cellStyle name="Normal 2 2 12 3 2" xfId="3446"/>
    <cellStyle name="Normal 2 2 12 4" xfId="3447"/>
    <cellStyle name="Normal 2 2 13" xfId="3448"/>
    <cellStyle name="Normal 2 2 13 2" xfId="3449"/>
    <cellStyle name="Normal 2 2 13 2 2" xfId="3450"/>
    <cellStyle name="Normal 2 2 13 2 2 2" xfId="3451"/>
    <cellStyle name="Normal 2 2 13 2 3" xfId="3452"/>
    <cellStyle name="Normal 2 2 13 3" xfId="3453"/>
    <cellStyle name="Normal 2 2 13 3 2" xfId="3454"/>
    <cellStyle name="Normal 2 2 13 4" xfId="3455"/>
    <cellStyle name="Normal 2 2 14" xfId="3456"/>
    <cellStyle name="Normal 2 2 14 2" xfId="3457"/>
    <cellStyle name="Normal 2 2 14 2 2" xfId="3458"/>
    <cellStyle name="Normal 2 2 14 2 2 2" xfId="3459"/>
    <cellStyle name="Normal 2 2 14 2 3" xfId="3460"/>
    <cellStyle name="Normal 2 2 14 3" xfId="3461"/>
    <cellStyle name="Normal 2 2 14 3 2" xfId="3462"/>
    <cellStyle name="Normal 2 2 14 4" xfId="3463"/>
    <cellStyle name="Normal 2 2 15" xfId="3464"/>
    <cellStyle name="Normal 2 2 15 2" xfId="3465"/>
    <cellStyle name="Normal 2 2 15 2 2" xfId="3466"/>
    <cellStyle name="Normal 2 2 15 2 2 2" xfId="3467"/>
    <cellStyle name="Normal 2 2 15 2 3" xfId="3468"/>
    <cellStyle name="Normal 2 2 15 3" xfId="3469"/>
    <cellStyle name="Normal 2 2 15 3 2" xfId="3470"/>
    <cellStyle name="Normal 2 2 15 4" xfId="3471"/>
    <cellStyle name="Normal 2 2 16" xfId="3472"/>
    <cellStyle name="Normal 2 2 16 2" xfId="3473"/>
    <cellStyle name="Normal 2 2 16 2 2" xfId="3474"/>
    <cellStyle name="Normal 2 2 16 2 2 2" xfId="3475"/>
    <cellStyle name="Normal 2 2 16 2 3" xfId="3476"/>
    <cellStyle name="Normal 2 2 16 3" xfId="3477"/>
    <cellStyle name="Normal 2 2 16 3 2" xfId="3478"/>
    <cellStyle name="Normal 2 2 16 4" xfId="3479"/>
    <cellStyle name="Normal 2 2 17" xfId="3480"/>
    <cellStyle name="Normal 2 2 17 2" xfId="3481"/>
    <cellStyle name="Normal 2 2 17 2 2" xfId="3482"/>
    <cellStyle name="Normal 2 2 17 2 2 2" xfId="3483"/>
    <cellStyle name="Normal 2 2 17 2 3" xfId="3484"/>
    <cellStyle name="Normal 2 2 17 3" xfId="3485"/>
    <cellStyle name="Normal 2 2 17 3 2" xfId="3486"/>
    <cellStyle name="Normal 2 2 17 4" xfId="3487"/>
    <cellStyle name="Normal 2 2 18" xfId="3488"/>
    <cellStyle name="Normal 2 2 19" xfId="3489"/>
    <cellStyle name="Normal 2 2 2" xfId="3490"/>
    <cellStyle name="Normal 2 2 2 2" xfId="3491"/>
    <cellStyle name="Normal 2 2 2 2 2" xfId="3492"/>
    <cellStyle name="Normal 2 2 2 2 2 2" xfId="3493"/>
    <cellStyle name="Normal 2 2 2 2 2 2 2" xfId="3494"/>
    <cellStyle name="Normal 2 2 2 2 2 3" xfId="3495"/>
    <cellStyle name="Normal 2 2 2 2 3" xfId="3496"/>
    <cellStyle name="Normal 2 2 2 2 3 2" xfId="3497"/>
    <cellStyle name="Normal 2 2 2 2 4" xfId="3498"/>
    <cellStyle name="Normal 2 2 2 3" xfId="3499"/>
    <cellStyle name="Normal 2 2 2 3 2" xfId="3500"/>
    <cellStyle name="Normal 2 2 2 3 2 2" xfId="3501"/>
    <cellStyle name="Normal 2 2 2 3 2 2 2" xfId="3502"/>
    <cellStyle name="Normal 2 2 2 3 2 3" xfId="3503"/>
    <cellStyle name="Normal 2 2 2 3 3" xfId="3504"/>
    <cellStyle name="Normal 2 2 2 3 3 2" xfId="3505"/>
    <cellStyle name="Normal 2 2 2 3 4" xfId="3506"/>
    <cellStyle name="Normal 2 2 2 4" xfId="3507"/>
    <cellStyle name="Normal 2 2 2 4 2" xfId="3508"/>
    <cellStyle name="Normal 2 2 2 4 2 2" xfId="3509"/>
    <cellStyle name="Normal 2 2 2 4 2 2 2" xfId="3510"/>
    <cellStyle name="Normal 2 2 2 4 2 3" xfId="3511"/>
    <cellStyle name="Normal 2 2 2 4 3" xfId="3512"/>
    <cellStyle name="Normal 2 2 2 4 3 2" xfId="3513"/>
    <cellStyle name="Normal 2 2 2 4 4" xfId="3514"/>
    <cellStyle name="Normal 2 2 2 5" xfId="3515"/>
    <cellStyle name="Normal 2 2 2 5 2" xfId="3516"/>
    <cellStyle name="Normal 2 2 2 5 2 2" xfId="3517"/>
    <cellStyle name="Normal 2 2 2 5 2 2 2" xfId="3518"/>
    <cellStyle name="Normal 2 2 2 5 2 3" xfId="3519"/>
    <cellStyle name="Normal 2 2 2 5 3" xfId="3520"/>
    <cellStyle name="Normal 2 2 2 5 3 2" xfId="3521"/>
    <cellStyle name="Normal 2 2 2 5 4" xfId="3522"/>
    <cellStyle name="Normal 2 2 2 6" xfId="3523"/>
    <cellStyle name="Normal 2 2 2 6 2" xfId="3524"/>
    <cellStyle name="Normal 2 2 2 6 2 2" xfId="3525"/>
    <cellStyle name="Normal 2 2 2 6 2 2 2" xfId="3526"/>
    <cellStyle name="Normal 2 2 2 6 2 3" xfId="3527"/>
    <cellStyle name="Normal 2 2 2 6 3" xfId="3528"/>
    <cellStyle name="Normal 2 2 2 6 3 2" xfId="3529"/>
    <cellStyle name="Normal 2 2 2 6 4" xfId="3530"/>
    <cellStyle name="Normal 2 2 2 7" xfId="3531"/>
    <cellStyle name="Normal 2 2 2 7 2" xfId="3532"/>
    <cellStyle name="Normal 2 2 2 7 2 2" xfId="3533"/>
    <cellStyle name="Normal 2 2 2 7 2 2 2" xfId="3534"/>
    <cellStyle name="Normal 2 2 2 7 2 3" xfId="3535"/>
    <cellStyle name="Normal 2 2 2 7 3" xfId="3536"/>
    <cellStyle name="Normal 2 2 2 7 3 2" xfId="3537"/>
    <cellStyle name="Normal 2 2 2 7 4" xfId="3538"/>
    <cellStyle name="Normal 2 2 20" xfId="3539"/>
    <cellStyle name="Normal 2 2 21" xfId="3540"/>
    <cellStyle name="Normal 2 2 22" xfId="3541"/>
    <cellStyle name="Normal 2 2 23" xfId="3542"/>
    <cellStyle name="Normal 2 2 23 2" xfId="3543"/>
    <cellStyle name="Normal 2 2 23 2 2" xfId="3544"/>
    <cellStyle name="Normal 2 2 23 2 2 2" xfId="3545"/>
    <cellStyle name="Normal 2 2 23 2 3" xfId="3546"/>
    <cellStyle name="Normal 2 2 23 3" xfId="3547"/>
    <cellStyle name="Normal 2 2 23 3 2" xfId="3548"/>
    <cellStyle name="Normal 2 2 23 4" xfId="3549"/>
    <cellStyle name="Normal 2 2 3" xfId="3550"/>
    <cellStyle name="Normal 2 2 3 2" xfId="3551"/>
    <cellStyle name="Normal 2 2 3 2 2" xfId="3552"/>
    <cellStyle name="Normal 2 2 3 2 2 2" xfId="3553"/>
    <cellStyle name="Normal 2 2 3 2 3" xfId="3554"/>
    <cellStyle name="Normal 2 2 3 3" xfId="3555"/>
    <cellStyle name="Normal 2 2 3 3 2" xfId="3556"/>
    <cellStyle name="Normal 2 2 3 4" xfId="3557"/>
    <cellStyle name="Normal 2 2 4" xfId="3558"/>
    <cellStyle name="Normal 2 2 4 2" xfId="3559"/>
    <cellStyle name="Normal 2 2 4 2 2" xfId="3560"/>
    <cellStyle name="Normal 2 2 4 2 2 2" xfId="3561"/>
    <cellStyle name="Normal 2 2 4 2 3" xfId="3562"/>
    <cellStyle name="Normal 2 2 4 3" xfId="3563"/>
    <cellStyle name="Normal 2 2 4 3 2" xfId="3564"/>
    <cellStyle name="Normal 2 2 4 4" xfId="3565"/>
    <cellStyle name="Normal 2 2 5" xfId="3566"/>
    <cellStyle name="Normal 2 2 5 2" xfId="3567"/>
    <cellStyle name="Normal 2 2 5 2 2" xfId="3568"/>
    <cellStyle name="Normal 2 2 5 2 2 2" xfId="3569"/>
    <cellStyle name="Normal 2 2 5 2 3" xfId="3570"/>
    <cellStyle name="Normal 2 2 5 3" xfId="3571"/>
    <cellStyle name="Normal 2 2 5 3 2" xfId="3572"/>
    <cellStyle name="Normal 2 2 5 4" xfId="3573"/>
    <cellStyle name="Normal 2 2 6" xfId="3574"/>
    <cellStyle name="Normal 2 2 6 2" xfId="3575"/>
    <cellStyle name="Normal 2 2 6 2 2" xfId="3576"/>
    <cellStyle name="Normal 2 2 6 2 2 2" xfId="3577"/>
    <cellStyle name="Normal 2 2 6 2 3" xfId="3578"/>
    <cellStyle name="Normal 2 2 6 3" xfId="3579"/>
    <cellStyle name="Normal 2 2 6 3 2" xfId="3580"/>
    <cellStyle name="Normal 2 2 6 4" xfId="3581"/>
    <cellStyle name="Normal 2 2 7" xfId="3582"/>
    <cellStyle name="Normal 2 2 7 2" xfId="3583"/>
    <cellStyle name="Normal 2 2 7 2 2" xfId="3584"/>
    <cellStyle name="Normal 2 2 7 2 2 2" xfId="3585"/>
    <cellStyle name="Normal 2 2 7 2 3" xfId="3586"/>
    <cellStyle name="Normal 2 2 7 3" xfId="3587"/>
    <cellStyle name="Normal 2 2 7 3 2" xfId="3588"/>
    <cellStyle name="Normal 2 2 7 4" xfId="3589"/>
    <cellStyle name="Normal 2 2 8" xfId="3590"/>
    <cellStyle name="Normal 2 2 8 2" xfId="3591"/>
    <cellStyle name="Normal 2 2 8 2 2" xfId="3592"/>
    <cellStyle name="Normal 2 2 8 2 2 2" xfId="3593"/>
    <cellStyle name="Normal 2 2 8 2 3" xfId="3594"/>
    <cellStyle name="Normal 2 2 8 3" xfId="3595"/>
    <cellStyle name="Normal 2 2 8 3 2" xfId="3596"/>
    <cellStyle name="Normal 2 2 8 4" xfId="3597"/>
    <cellStyle name="Normal 2 2 9" xfId="3598"/>
    <cellStyle name="Normal 2 2 9 2" xfId="3599"/>
    <cellStyle name="Normal 2 2 9 2 2" xfId="3600"/>
    <cellStyle name="Normal 2 2 9 2 2 2" xfId="3601"/>
    <cellStyle name="Normal 2 2 9 2 3" xfId="3602"/>
    <cellStyle name="Normal 2 2 9 3" xfId="3603"/>
    <cellStyle name="Normal 2 2 9 3 2" xfId="3604"/>
    <cellStyle name="Normal 2 2 9 4" xfId="3605"/>
    <cellStyle name="Normal 2 20" xfId="3606"/>
    <cellStyle name="Normal 2 20 2" xfId="3607"/>
    <cellStyle name="Normal 2 20 2 2" xfId="3608"/>
    <cellStyle name="Normal 2 20 2 2 2" xfId="3609"/>
    <cellStyle name="Normal 2 20 2 2 2 2" xfId="3610"/>
    <cellStyle name="Normal 2 20 2 2 3" xfId="3611"/>
    <cellStyle name="Normal 2 20 2 3" xfId="3612"/>
    <cellStyle name="Normal 2 20 2 3 2" xfId="3613"/>
    <cellStyle name="Normal 2 20 2 4" xfId="3614"/>
    <cellStyle name="Normal 2 20 3" xfId="3615"/>
    <cellStyle name="Normal 2 20 3 2" xfId="3616"/>
    <cellStyle name="Normal 2 20 3 2 2" xfId="3617"/>
    <cellStyle name="Normal 2 20 3 3" xfId="3618"/>
    <cellStyle name="Normal 2 20 4" xfId="3619"/>
    <cellStyle name="Normal 2 20 4 2" xfId="3620"/>
    <cellStyle name="Normal 2 20 5" xfId="3621"/>
    <cellStyle name="Normal 2 21" xfId="3622"/>
    <cellStyle name="Normal 2 22" xfId="3623"/>
    <cellStyle name="Normal 2 22 2" xfId="3624"/>
    <cellStyle name="Normal 2 22 2 2" xfId="3625"/>
    <cellStyle name="Normal 2 22 2 2 2" xfId="3626"/>
    <cellStyle name="Normal 2 22 2 3" xfId="3627"/>
    <cellStyle name="Normal 2 22 3" xfId="3628"/>
    <cellStyle name="Normal 2 22 3 2" xfId="3629"/>
    <cellStyle name="Normal 2 22 4" xfId="3630"/>
    <cellStyle name="Normal 2 23" xfId="3631"/>
    <cellStyle name="Normal 2 24" xfId="3632"/>
    <cellStyle name="Normal 2 24 2" xfId="3633"/>
    <cellStyle name="Normal 2 24 2 2" xfId="3634"/>
    <cellStyle name="Normal 2 24 2 2 2" xfId="3635"/>
    <cellStyle name="Normal 2 24 2 3" xfId="3636"/>
    <cellStyle name="Normal 2 25" xfId="3637"/>
    <cellStyle name="Normal 2 25 2" xfId="3638"/>
    <cellStyle name="Normal 2 25 2 2" xfId="3639"/>
    <cellStyle name="Normal 2 25 2 2 2" xfId="3640"/>
    <cellStyle name="Normal 2 25 2 3" xfId="3641"/>
    <cellStyle name="Normal 2 25 3" xfId="3642"/>
    <cellStyle name="Normal 2 25 3 2" xfId="3643"/>
    <cellStyle name="Normal 2 25 3 2 2" xfId="3644"/>
    <cellStyle name="Normal 2 25 3 3" xfId="3645"/>
    <cellStyle name="Normal 2 25 4" xfId="3646"/>
    <cellStyle name="Normal 2 25 4 2" xfId="3647"/>
    <cellStyle name="Normal 2 25 5" xfId="3648"/>
    <cellStyle name="Normal 2 26" xfId="3649"/>
    <cellStyle name="Normal 2 26 2" xfId="3650"/>
    <cellStyle name="Normal 2 26 2 2" xfId="3651"/>
    <cellStyle name="Normal 2 26 2 2 2" xfId="3652"/>
    <cellStyle name="Normal 2 26 2 3" xfId="3653"/>
    <cellStyle name="Normal 2 27" xfId="3654"/>
    <cellStyle name="Normal 2 28" xfId="3655"/>
    <cellStyle name="Normal 2 29" xfId="3656"/>
    <cellStyle name="Normal 2 3" xfId="3657"/>
    <cellStyle name="Normal 2 3 10" xfId="3658"/>
    <cellStyle name="Normal 2 3 10 2" xfId="3659"/>
    <cellStyle name="Normal 2 3 10 2 2" xfId="3660"/>
    <cellStyle name="Normal 2 3 10 3" xfId="3661"/>
    <cellStyle name="Normal 2 3 11" xfId="3662"/>
    <cellStyle name="Normal 2 3 11 2" xfId="3663"/>
    <cellStyle name="Normal 2 3 11 2 2" xfId="3664"/>
    <cellStyle name="Normal 2 3 11 3" xfId="3665"/>
    <cellStyle name="Normal 2 3 12" xfId="3666"/>
    <cellStyle name="Normal 2 3 12 2" xfId="3667"/>
    <cellStyle name="Normal 2 3 13" xfId="3668"/>
    <cellStyle name="Normal 2 3 2" xfId="3669"/>
    <cellStyle name="Normal 2 3 2 2" xfId="3670"/>
    <cellStyle name="Normal 2 3 2 2 2" xfId="3671"/>
    <cellStyle name="Normal 2 3 2 2 2 2" xfId="3672"/>
    <cellStyle name="Normal 2 3 2 2 2 2 2" xfId="3673"/>
    <cellStyle name="Normal 2 3 2 2 2 3" xfId="3674"/>
    <cellStyle name="Normal 2 3 2 2 3" xfId="3675"/>
    <cellStyle name="Normal 2 3 2 2 3 2" xfId="3676"/>
    <cellStyle name="Normal 2 3 2 2 4" xfId="3677"/>
    <cellStyle name="Normal 2 3 2 3" xfId="3678"/>
    <cellStyle name="Normal 2 3 2 3 2" xfId="3679"/>
    <cellStyle name="Normal 2 3 2 3 2 2" xfId="3680"/>
    <cellStyle name="Normal 2 3 2 3 3" xfId="3681"/>
    <cellStyle name="Normal 2 3 2 4" xfId="3682"/>
    <cellStyle name="Normal 2 3 2 4 2" xfId="3683"/>
    <cellStyle name="Normal 2 3 2 4 2 2" xfId="3684"/>
    <cellStyle name="Normal 2 3 2 4 3" xfId="3685"/>
    <cellStyle name="Normal 2 3 2 5" xfId="3686"/>
    <cellStyle name="Normal 2 3 2 5 2" xfId="3687"/>
    <cellStyle name="Normal 2 3 2 5 2 2" xfId="3688"/>
    <cellStyle name="Normal 2 3 2 5 3" xfId="3689"/>
    <cellStyle name="Normal 2 3 2 6" xfId="3690"/>
    <cellStyle name="Normal 2 3 2 6 2" xfId="3691"/>
    <cellStyle name="Normal 2 3 2 7" xfId="3692"/>
    <cellStyle name="Normal 2 3 3" xfId="3693"/>
    <cellStyle name="Normal 2 3 3 2" xfId="3694"/>
    <cellStyle name="Normal 2 3 3 2 2" xfId="3695"/>
    <cellStyle name="Normal 2 3 3 2 2 2" xfId="3696"/>
    <cellStyle name="Normal 2 3 3 2 3" xfId="3697"/>
    <cellStyle name="Normal 2 3 3 3" xfId="4"/>
    <cellStyle name="Normal 2 3 3 3 2" xfId="3698"/>
    <cellStyle name="Normal 2 3 3 3 2 2" xfId="3699"/>
    <cellStyle name="Normal 2 3 3 3 2 2 2" xfId="3700"/>
    <cellStyle name="Normal 2 3 3 3 2 3" xfId="3701"/>
    <cellStyle name="Normal 2 3 3 3 3" xfId="3702"/>
    <cellStyle name="Normal 2 3 3 3 3 2" xfId="3703"/>
    <cellStyle name="Normal 2 3 3 3 4" xfId="3704"/>
    <cellStyle name="Normal 2 3 4" xfId="3705"/>
    <cellStyle name="Normal 2 3 4 2" xfId="3706"/>
    <cellStyle name="Normal 2 3 5" xfId="3707"/>
    <cellStyle name="Normal 2 3 5 2" xfId="3708"/>
    <cellStyle name="Normal 2 3 6" xfId="3709"/>
    <cellStyle name="Normal 2 3 7" xfId="3710"/>
    <cellStyle name="Normal 2 3 8" xfId="3711"/>
    <cellStyle name="Normal 2 3 8 2" xfId="3712"/>
    <cellStyle name="Normal 2 3 8 2 2" xfId="3713"/>
    <cellStyle name="Normal 2 3 8 2 2 2" xfId="3714"/>
    <cellStyle name="Normal 2 3 8 2 3" xfId="3715"/>
    <cellStyle name="Normal 2 3 8 3" xfId="3716"/>
    <cellStyle name="Normal 2 3 8 3 2" xfId="3717"/>
    <cellStyle name="Normal 2 3 8 4" xfId="3718"/>
    <cellStyle name="Normal 2 3 9" xfId="3719"/>
    <cellStyle name="Normal 2 3 9 2" xfId="3720"/>
    <cellStyle name="Normal 2 3 9 2 2" xfId="3721"/>
    <cellStyle name="Normal 2 3 9 3" xfId="3722"/>
    <cellStyle name="Normal 2 30" xfId="3723"/>
    <cellStyle name="Normal 2 31" xfId="3724"/>
    <cellStyle name="Normal 2 32" xfId="3725"/>
    <cellStyle name="Normal 2 32 2" xfId="3726"/>
    <cellStyle name="Normal 2 32 2 2" xfId="3727"/>
    <cellStyle name="Normal 2 32 3" xfId="3728"/>
    <cellStyle name="Normal 2 33" xfId="3729"/>
    <cellStyle name="Normal 2 33 2" xfId="3730"/>
    <cellStyle name="Normal 2 33 2 2" xfId="3731"/>
    <cellStyle name="Normal 2 33 3" xfId="3732"/>
    <cellStyle name="Normal 2 34" xfId="3733"/>
    <cellStyle name="Normal 2 34 2" xfId="3734"/>
    <cellStyle name="Normal 2 35" xfId="3735"/>
    <cellStyle name="Normal 2 4" xfId="3736"/>
    <cellStyle name="Normal 2 4 2" xfId="3737"/>
    <cellStyle name="Normal 2 4 3" xfId="3738"/>
    <cellStyle name="Normal 2 4 3 2" xfId="7"/>
    <cellStyle name="Normal 2 4 4" xfId="3739"/>
    <cellStyle name="Normal 2 4 4 2" xfId="3740"/>
    <cellStyle name="Normal 2 4 4 2 2" xfId="3741"/>
    <cellStyle name="Normal 2 4 4 3" xfId="3742"/>
    <cellStyle name="Normal 2 4 5" xfId="3743"/>
    <cellStyle name="Normal 2 4 5 2" xfId="3744"/>
    <cellStyle name="Normal 2 4 5 2 2" xfId="3745"/>
    <cellStyle name="Normal 2 4 5 3" xfId="3746"/>
    <cellStyle name="Normal 2 5" xfId="3747"/>
    <cellStyle name="Normal 2 5 2" xfId="3748"/>
    <cellStyle name="Normal 2 5 3" xfId="3749"/>
    <cellStyle name="Normal 2 6" xfId="3750"/>
    <cellStyle name="Normal 2 6 2" xfId="3751"/>
    <cellStyle name="Normal 2 6 3" xfId="3752"/>
    <cellStyle name="Normal 2 7" xfId="3753"/>
    <cellStyle name="Normal 2 7 2" xfId="3754"/>
    <cellStyle name="Normal 2 7 3" xfId="3755"/>
    <cellStyle name="Normal 2 8" xfId="3756"/>
    <cellStyle name="Normal 2 8 2" xfId="3757"/>
    <cellStyle name="Normal 2 8 3" xfId="3758"/>
    <cellStyle name="Normal 2 82" xfId="3759"/>
    <cellStyle name="Normal 2 83" xfId="3760"/>
    <cellStyle name="Normal 2 86" xfId="3761"/>
    <cellStyle name="Normal 2 9" xfId="3762"/>
    <cellStyle name="Normal 2 9 2" xfId="3763"/>
    <cellStyle name="Normal 2 9 3" xfId="3764"/>
    <cellStyle name="Normal 2_EFE" xfId="3765"/>
    <cellStyle name="Normal 20" xfId="3766"/>
    <cellStyle name="Normal 20 2" xfId="3767"/>
    <cellStyle name="Normal 20 2 2" xfId="3768"/>
    <cellStyle name="Normal 20 2 2 2" xfId="3769"/>
    <cellStyle name="Normal 20 2 2 2 2" xfId="3770"/>
    <cellStyle name="Normal 20 2 2 3" xfId="3771"/>
    <cellStyle name="Normal 20 2 3" xfId="3772"/>
    <cellStyle name="Normal 20 2 3 2" xfId="3773"/>
    <cellStyle name="Normal 20 2 4" xfId="3774"/>
    <cellStyle name="Normal 20 3" xfId="3775"/>
    <cellStyle name="Normal 20 4" xfId="3776"/>
    <cellStyle name="Normal 20 4 2" xfId="3777"/>
    <cellStyle name="Normal 20 4 2 2" xfId="3778"/>
    <cellStyle name="Normal 20 4 3" xfId="3779"/>
    <cellStyle name="Normal 20 5" xfId="3780"/>
    <cellStyle name="Normal 20 5 2" xfId="3781"/>
    <cellStyle name="Normal 20 6" xfId="3782"/>
    <cellStyle name="Normal 21" xfId="3783"/>
    <cellStyle name="Normal 21 2" xfId="3784"/>
    <cellStyle name="Normal 21 2 2" xfId="3785"/>
    <cellStyle name="Normal 21 2 2 2" xfId="3786"/>
    <cellStyle name="Normal 21 2 3" xfId="3787"/>
    <cellStyle name="Normal 21 3" xfId="3788"/>
    <cellStyle name="Normal 21 3 2" xfId="3789"/>
    <cellStyle name="Normal 21 4" xfId="3790"/>
    <cellStyle name="Normal 22" xfId="3791"/>
    <cellStyle name="Normal 22 2" xfId="3792"/>
    <cellStyle name="Normal 22 2 2" xfId="3793"/>
    <cellStyle name="Normal 22 2 2 2" xfId="3794"/>
    <cellStyle name="Normal 22 2 3" xfId="3795"/>
    <cellStyle name="Normal 22 3" xfId="3796"/>
    <cellStyle name="Normal 22 3 2" xfId="3797"/>
    <cellStyle name="Normal 22 4" xfId="3798"/>
    <cellStyle name="Normal 23" xfId="3799"/>
    <cellStyle name="Normal 23 2" xfId="3800"/>
    <cellStyle name="Normal 23 2 2" xfId="3801"/>
    <cellStyle name="Normal 23 2 2 2" xfId="3802"/>
    <cellStyle name="Normal 23 2 3" xfId="3803"/>
    <cellStyle name="Normal 23 3" xfId="3804"/>
    <cellStyle name="Normal 23 3 2" xfId="3805"/>
    <cellStyle name="Normal 23 4" xfId="3806"/>
    <cellStyle name="Normal 24" xfId="3807"/>
    <cellStyle name="Normal 24 2" xfId="3808"/>
    <cellStyle name="Normal 24 3" xfId="3809"/>
    <cellStyle name="Normal 24 3 2" xfId="3810"/>
    <cellStyle name="Normal 24 4" xfId="3811"/>
    <cellStyle name="Normal 25" xfId="3812"/>
    <cellStyle name="Normal 25 2" xfId="3813"/>
    <cellStyle name="Normal 25 3" xfId="3814"/>
    <cellStyle name="Normal 25 3 2" xfId="3815"/>
    <cellStyle name="Normal 25 4" xfId="3816"/>
    <cellStyle name="Normal 26" xfId="3817"/>
    <cellStyle name="Normal 26 2" xfId="3818"/>
    <cellStyle name="Normal 26 3" xfId="3819"/>
    <cellStyle name="Normal 26 3 2" xfId="3820"/>
    <cellStyle name="Normal 26 4" xfId="3821"/>
    <cellStyle name="Normal 27" xfId="3822"/>
    <cellStyle name="Normal 27 2" xfId="3823"/>
    <cellStyle name="Normal 27 2 2" xfId="3824"/>
    <cellStyle name="Normal 27 2 2 2" xfId="3825"/>
    <cellStyle name="Normal 27 2 3" xfId="3826"/>
    <cellStyle name="Normal 28" xfId="3827"/>
    <cellStyle name="Normal 28 2" xfId="3828"/>
    <cellStyle name="Normal 28 2 2" xfId="3829"/>
    <cellStyle name="Normal 28 2 2 2" xfId="3830"/>
    <cellStyle name="Normal 28 2 3" xfId="3831"/>
    <cellStyle name="Normal 28 3" xfId="3832"/>
    <cellStyle name="Normal 28 3 2" xfId="3833"/>
    <cellStyle name="Normal 28 4" xfId="3834"/>
    <cellStyle name="Normal 29" xfId="5"/>
    <cellStyle name="Normal 29 2" xfId="3835"/>
    <cellStyle name="Normal 29 2 2" xfId="3836"/>
    <cellStyle name="Normal 29 3" xfId="3837"/>
    <cellStyle name="Normal 3" xfId="3838"/>
    <cellStyle name="Normal 3 10" xfId="3839"/>
    <cellStyle name="Normal 3 10 2" xfId="3840"/>
    <cellStyle name="Normal 3 10 2 2" xfId="3841"/>
    <cellStyle name="Normal 3 10 2 2 2" xfId="3842"/>
    <cellStyle name="Normal 3 10 2 3" xfId="3843"/>
    <cellStyle name="Normal 3 10 3" xfId="3844"/>
    <cellStyle name="Normal 3 10 3 2" xfId="3845"/>
    <cellStyle name="Normal 3 10 4" xfId="3846"/>
    <cellStyle name="Normal 3 11" xfId="3847"/>
    <cellStyle name="Normal 3 11 2" xfId="3848"/>
    <cellStyle name="Normal 3 11 2 2" xfId="3849"/>
    <cellStyle name="Normal 3 11 2 2 2" xfId="3850"/>
    <cellStyle name="Normal 3 11 2 3" xfId="3851"/>
    <cellStyle name="Normal 3 11 3" xfId="3852"/>
    <cellStyle name="Normal 3 11 3 2" xfId="3853"/>
    <cellStyle name="Normal 3 11 4" xfId="3854"/>
    <cellStyle name="Normal 3 12" xfId="3855"/>
    <cellStyle name="Normal 3 12 2" xfId="3856"/>
    <cellStyle name="Normal 3 12 2 2" xfId="3857"/>
    <cellStyle name="Normal 3 12 2 2 2" xfId="3858"/>
    <cellStyle name="Normal 3 12 2 3" xfId="3859"/>
    <cellStyle name="Normal 3 12 3" xfId="3860"/>
    <cellStyle name="Normal 3 12 3 2" xfId="3861"/>
    <cellStyle name="Normal 3 12 4" xfId="3862"/>
    <cellStyle name="Normal 3 13" xfId="3863"/>
    <cellStyle name="Normal 3 14" xfId="3864"/>
    <cellStyle name="Normal 3 15" xfId="3865"/>
    <cellStyle name="Normal 3 15 2" xfId="3866"/>
    <cellStyle name="Normal 3 15 2 2" xfId="3867"/>
    <cellStyle name="Normal 3 15 3" xfId="3868"/>
    <cellStyle name="Normal 3 16" xfId="3869"/>
    <cellStyle name="Normal 3 16 2" xfId="3870"/>
    <cellStyle name="Normal 3 17" xfId="3871"/>
    <cellStyle name="Normal 3 2" xfId="3872"/>
    <cellStyle name="Normal 3 2 2" xfId="3873"/>
    <cellStyle name="Normal 3 2 2 2" xfId="3874"/>
    <cellStyle name="Normal 3 2 2 2 2" xfId="3875"/>
    <cellStyle name="Normal 3 2 2 2 2 2" xfId="3876"/>
    <cellStyle name="Normal 3 2 2 2 2 2 2" xfId="3877"/>
    <cellStyle name="Normal 3 2 2 2 2 3" xfId="3878"/>
    <cellStyle name="Normal 3 2 2 2 3" xfId="3879"/>
    <cellStyle name="Normal 3 2 2 2 3 2" xfId="3880"/>
    <cellStyle name="Normal 3 2 2 2 4" xfId="3881"/>
    <cellStyle name="Normal 3 2 2 3" xfId="3882"/>
    <cellStyle name="Normal 3 2 2 3 2" xfId="3883"/>
    <cellStyle name="Normal 3 2 2 3 2 2" xfId="3884"/>
    <cellStyle name="Normal 3 2 2 3 2 2 2" xfId="3885"/>
    <cellStyle name="Normal 3 2 2 3 2 3" xfId="3886"/>
    <cellStyle name="Normal 3 2 2 3 3" xfId="3887"/>
    <cellStyle name="Normal 3 2 2 3 3 2" xfId="3888"/>
    <cellStyle name="Normal 3 2 2 3 4" xfId="3889"/>
    <cellStyle name="Normal 3 2 2 4" xfId="3890"/>
    <cellStyle name="Normal 3 2 2 4 2" xfId="3891"/>
    <cellStyle name="Normal 3 2 2 4 2 2" xfId="3892"/>
    <cellStyle name="Normal 3 2 2 4 2 2 2" xfId="3893"/>
    <cellStyle name="Normal 3 2 2 4 2 3" xfId="3894"/>
    <cellStyle name="Normal 3 2 2 4 3" xfId="3895"/>
    <cellStyle name="Normal 3 2 2 4 3 2" xfId="3896"/>
    <cellStyle name="Normal 3 2 2 4 4" xfId="3897"/>
    <cellStyle name="Normal 3 2 2 5" xfId="3898"/>
    <cellStyle name="Normal 3 2 2 5 2" xfId="3899"/>
    <cellStyle name="Normal 3 2 2 5 2 2" xfId="3900"/>
    <cellStyle name="Normal 3 2 2 5 2 2 2" xfId="3901"/>
    <cellStyle name="Normal 3 2 2 5 2 3" xfId="3902"/>
    <cellStyle name="Normal 3 2 2 5 3" xfId="3903"/>
    <cellStyle name="Normal 3 2 2 5 3 2" xfId="3904"/>
    <cellStyle name="Normal 3 2 2 5 4" xfId="3905"/>
    <cellStyle name="Normal 3 2 2 6" xfId="3906"/>
    <cellStyle name="Normal 3 2 2 6 2" xfId="3907"/>
    <cellStyle name="Normal 3 2 2 6 2 2" xfId="3908"/>
    <cellStyle name="Normal 3 2 2 6 3" xfId="3909"/>
    <cellStyle name="Normal 3 2 2 7" xfId="3910"/>
    <cellStyle name="Normal 3 2 2 7 2" xfId="3911"/>
    <cellStyle name="Normal 3 2 2 7 2 2" xfId="3912"/>
    <cellStyle name="Normal 3 2 2 7 3" xfId="3913"/>
    <cellStyle name="Normal 3 2 2 8" xfId="3914"/>
    <cellStyle name="Normal 3 2 2 8 2" xfId="3915"/>
    <cellStyle name="Normal 3 2 2 9" xfId="3916"/>
    <cellStyle name="Normal 3 2 3" xfId="2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9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FAC_25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Documentos\01%20ALCAMPO\2024\1%20AUXILIARES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9">
          <cell r="B29">
            <v>0</v>
          </cell>
        </row>
        <row r="30">
          <cell r="B30">
            <v>152293.93</v>
          </cell>
        </row>
        <row r="35">
          <cell r="B35">
            <v>0</v>
          </cell>
        </row>
      </sheetData>
      <sheetData sheetId="2">
        <row r="5">
          <cell r="B5">
            <v>12288663.09</v>
          </cell>
          <cell r="E5">
            <v>1.66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C11">
            <v>0</v>
          </cell>
          <cell r="D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F12">
            <v>0</v>
          </cell>
        </row>
        <row r="15">
          <cell r="D15">
            <v>12440955.359999999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A"/>
      <sheetName val="CTG"/>
      <sheetName val="COG"/>
      <sheetName val="CFG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SOFE"/>
      <sheetName val="IMPUESTOS"/>
      <sheetName val="PRODUCTOS SANIDADES FEDERAL "/>
      <sheetName val="PRODUCTOS SANIDADES ESTATAL"/>
      <sheetName val="SANIDADES FEDERAL DEV 2023"/>
      <sheetName val="SANIDADES ESTATAL DEV 2023 "/>
      <sheetName val="REMANENTE ESTATAL 2024"/>
      <sheetName val="PRODUCTOS FIN DEVENGADOS"/>
      <sheetName val="PRODUCTOS FINANCIEROSREMANENTES"/>
      <sheetName val="SANIDADES FEDERAL 2024"/>
      <sheetName val="SANIDADES ESTATAL 2024"/>
      <sheetName val="PF SANIDADES FEDERAL 2024"/>
      <sheetName val="PF SANIDADES ESTATAL 2024"/>
      <sheetName val="INTEGRACION SALDO PRODUCTOS"/>
      <sheetName val="Hoja4"/>
      <sheetName val="Hoja3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G7">
            <v>52241375</v>
          </cell>
        </row>
      </sheetData>
      <sheetData sheetId="10">
        <row r="7">
          <cell r="H7">
            <v>29329000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Z109"/>
  <sheetViews>
    <sheetView tabSelected="1" zoomScaleNormal="100" workbookViewId="0">
      <selection activeCell="A57" sqref="A57"/>
    </sheetView>
  </sheetViews>
  <sheetFormatPr baseColWidth="10" defaultColWidth="25.5" defaultRowHeight="12.75"/>
  <cols>
    <col min="1" max="1" width="85.33203125" style="6" customWidth="1"/>
    <col min="2" max="4" width="23.33203125" style="6" customWidth="1"/>
    <col min="5" max="5" width="23.33203125" style="71" customWidth="1"/>
    <col min="6" max="7" width="23.33203125" style="6" customWidth="1"/>
    <col min="8" max="8" width="2.83203125" style="6" customWidth="1"/>
    <col min="9" max="10" width="25.5" style="5" hidden="1" customWidth="1"/>
    <col min="11" max="14" width="25.5" style="6" hidden="1" customWidth="1"/>
    <col min="15" max="15" width="14" style="6" hidden="1" customWidth="1"/>
    <col min="16" max="16" width="12.1640625" style="6" hidden="1" customWidth="1"/>
    <col min="17" max="17" width="13.5" style="6" hidden="1" customWidth="1"/>
    <col min="18" max="18" width="12.1640625" style="6" hidden="1" customWidth="1"/>
    <col min="19" max="19" width="13.5" style="6" hidden="1" customWidth="1"/>
    <col min="20" max="20" width="10.83203125" style="6" hidden="1" customWidth="1"/>
    <col min="21" max="21" width="13.5" style="6" hidden="1" customWidth="1"/>
    <col min="22" max="22" width="25.5" style="6" hidden="1" customWidth="1"/>
    <col min="23" max="24" width="25.5" style="7" hidden="1" customWidth="1"/>
    <col min="25" max="26" width="25.5" style="8" hidden="1" customWidth="1"/>
    <col min="27" max="28" width="0" style="9" hidden="1" customWidth="1"/>
    <col min="29" max="30" width="0" style="8" hidden="1" customWidth="1"/>
    <col min="31" max="52" width="25.5" style="8"/>
    <col min="53" max="16384" width="25.5" style="6"/>
  </cols>
  <sheetData>
    <row r="1" spans="1:35" ht="92.2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35">
      <c r="A2" s="10"/>
      <c r="B2" s="1" t="s">
        <v>1</v>
      </c>
      <c r="C2" s="2"/>
      <c r="D2" s="2"/>
      <c r="E2" s="2"/>
      <c r="F2" s="3"/>
      <c r="G2" s="11" t="s">
        <v>2</v>
      </c>
      <c r="H2" s="12"/>
    </row>
    <row r="3" spans="1:35" ht="25.5">
      <c r="A3" s="13" t="s">
        <v>3</v>
      </c>
      <c r="B3" s="14" t="s">
        <v>4</v>
      </c>
      <c r="C3" s="14" t="s">
        <v>5</v>
      </c>
      <c r="D3" s="14" t="s">
        <v>6</v>
      </c>
      <c r="E3" s="15" t="s">
        <v>7</v>
      </c>
      <c r="F3" s="14" t="s">
        <v>8</v>
      </c>
      <c r="G3" s="16"/>
      <c r="H3" s="12"/>
      <c r="O3" s="17" t="s">
        <v>9</v>
      </c>
      <c r="P3" s="14" t="s">
        <v>10</v>
      </c>
      <c r="Q3" s="14" t="s">
        <v>8</v>
      </c>
      <c r="R3" s="14" t="s">
        <v>10</v>
      </c>
      <c r="T3" s="6" t="s">
        <v>11</v>
      </c>
    </row>
    <row r="4" spans="1:35" s="8" customFormat="1">
      <c r="A4" s="18" t="s">
        <v>12</v>
      </c>
      <c r="B4" s="19">
        <f t="shared" ref="B4:G4" si="0">SUM(B5:B11)</f>
        <v>0</v>
      </c>
      <c r="C4" s="19">
        <f t="shared" si="0"/>
        <v>0</v>
      </c>
      <c r="D4" s="19">
        <f t="shared" si="0"/>
        <v>0</v>
      </c>
      <c r="E4" s="19">
        <f t="shared" si="0"/>
        <v>0</v>
      </c>
      <c r="F4" s="19">
        <f t="shared" si="0"/>
        <v>0</v>
      </c>
      <c r="G4" s="19">
        <f t="shared" si="0"/>
        <v>0</v>
      </c>
      <c r="H4" s="20"/>
      <c r="I4" s="21"/>
      <c r="J4" s="21"/>
      <c r="O4" s="22" t="e">
        <v>#REF!</v>
      </c>
      <c r="Q4" s="22">
        <v>929779.83000000007</v>
      </c>
      <c r="R4" s="22"/>
      <c r="S4" s="22" t="e">
        <v>#REF!</v>
      </c>
      <c r="T4" s="23">
        <v>32359.64</v>
      </c>
      <c r="U4" s="21" t="e">
        <v>#REF!</v>
      </c>
      <c r="V4" s="22"/>
      <c r="W4" s="7"/>
      <c r="X4" s="7"/>
      <c r="AA4" s="7"/>
      <c r="AB4" s="7"/>
    </row>
    <row r="5" spans="1:35" s="8" customFormat="1">
      <c r="A5" s="24" t="s">
        <v>13</v>
      </c>
      <c r="B5" s="19">
        <v>0</v>
      </c>
      <c r="C5" s="19">
        <v>0</v>
      </c>
      <c r="D5" s="19">
        <f t="shared" ref="D5:D11" si="1">B5+C5</f>
        <v>0</v>
      </c>
      <c r="E5" s="19">
        <v>0</v>
      </c>
      <c r="F5" s="19">
        <v>0</v>
      </c>
      <c r="G5" s="19">
        <f t="shared" ref="G5:G11" si="2">D5-E5</f>
        <v>0</v>
      </c>
      <c r="H5" s="25"/>
      <c r="I5" s="21">
        <v>280873.01642400003</v>
      </c>
      <c r="J5" s="21">
        <v>-280873.01642400003</v>
      </c>
      <c r="K5" s="22">
        <v>0</v>
      </c>
      <c r="O5" s="22" t="e">
        <v>#REF!</v>
      </c>
      <c r="P5" s="26" t="e">
        <v>#REF!</v>
      </c>
      <c r="Q5" s="22">
        <v>542536.25</v>
      </c>
      <c r="R5" s="26">
        <v>542536.25</v>
      </c>
      <c r="S5" s="22"/>
      <c r="T5" s="22"/>
      <c r="U5" s="22"/>
      <c r="W5" s="27"/>
      <c r="X5" s="7"/>
      <c r="AA5" s="7"/>
      <c r="AB5" s="7"/>
    </row>
    <row r="6" spans="1:35" s="8" customFormat="1">
      <c r="A6" s="24" t="s">
        <v>14</v>
      </c>
      <c r="B6" s="19">
        <v>0</v>
      </c>
      <c r="C6" s="19">
        <v>0</v>
      </c>
      <c r="D6" s="19">
        <f t="shared" si="1"/>
        <v>0</v>
      </c>
      <c r="E6" s="19">
        <v>0</v>
      </c>
      <c r="F6" s="19">
        <v>0</v>
      </c>
      <c r="G6" s="19">
        <f t="shared" si="2"/>
        <v>0</v>
      </c>
      <c r="H6" s="25"/>
      <c r="I6" s="21"/>
      <c r="J6" s="21"/>
      <c r="T6" s="22"/>
      <c r="U6" s="22"/>
      <c r="W6" s="7"/>
      <c r="X6" s="7"/>
      <c r="AA6" s="7"/>
      <c r="AB6" s="7"/>
      <c r="AD6" s="28"/>
    </row>
    <row r="7" spans="1:35" s="8" customFormat="1">
      <c r="A7" s="24" t="s">
        <v>15</v>
      </c>
      <c r="B7" s="19">
        <v>0</v>
      </c>
      <c r="C7" s="19">
        <v>0</v>
      </c>
      <c r="D7" s="19">
        <f t="shared" si="1"/>
        <v>0</v>
      </c>
      <c r="E7" s="19">
        <v>0</v>
      </c>
      <c r="F7" s="19">
        <v>0</v>
      </c>
      <c r="G7" s="19">
        <f t="shared" si="2"/>
        <v>0</v>
      </c>
      <c r="H7" s="25"/>
      <c r="I7" s="21"/>
      <c r="J7" s="21"/>
      <c r="W7" s="7"/>
      <c r="X7" s="7"/>
      <c r="AA7" s="7"/>
      <c r="AB7" s="7"/>
    </row>
    <row r="8" spans="1:35" s="8" customFormat="1">
      <c r="A8" s="24" t="s">
        <v>16</v>
      </c>
      <c r="B8" s="19">
        <v>0</v>
      </c>
      <c r="C8" s="19">
        <v>0</v>
      </c>
      <c r="D8" s="19">
        <f t="shared" si="1"/>
        <v>0</v>
      </c>
      <c r="E8" s="19">
        <v>0</v>
      </c>
      <c r="F8" s="19">
        <v>0</v>
      </c>
      <c r="G8" s="19">
        <f t="shared" si="2"/>
        <v>0</v>
      </c>
      <c r="H8" s="25"/>
      <c r="I8" s="21"/>
      <c r="J8" s="21"/>
      <c r="W8" s="7"/>
      <c r="X8" s="7"/>
      <c r="AA8" s="7"/>
      <c r="AB8" s="7"/>
    </row>
    <row r="9" spans="1:35" s="8" customFormat="1">
      <c r="A9" s="24" t="s">
        <v>17</v>
      </c>
      <c r="B9" s="19">
        <v>0</v>
      </c>
      <c r="C9" s="19">
        <v>0</v>
      </c>
      <c r="D9" s="19">
        <f t="shared" si="1"/>
        <v>0</v>
      </c>
      <c r="E9" s="19">
        <v>0</v>
      </c>
      <c r="F9" s="19">
        <v>0</v>
      </c>
      <c r="G9" s="19">
        <f t="shared" si="2"/>
        <v>0</v>
      </c>
      <c r="H9" s="25"/>
      <c r="I9" s="21"/>
      <c r="J9" s="21"/>
      <c r="W9" s="7"/>
      <c r="X9" s="7"/>
      <c r="AA9" s="7"/>
      <c r="AB9" s="7"/>
    </row>
    <row r="10" spans="1:35" s="8" customFormat="1">
      <c r="A10" s="24" t="s">
        <v>18</v>
      </c>
      <c r="B10" s="19">
        <v>0</v>
      </c>
      <c r="C10" s="19">
        <v>0</v>
      </c>
      <c r="D10" s="19">
        <f t="shared" si="1"/>
        <v>0</v>
      </c>
      <c r="E10" s="19">
        <v>0</v>
      </c>
      <c r="F10" s="19">
        <v>0</v>
      </c>
      <c r="G10" s="19">
        <f t="shared" si="2"/>
        <v>0</v>
      </c>
      <c r="H10" s="25"/>
      <c r="I10" s="21"/>
      <c r="J10" s="21"/>
      <c r="W10" s="7"/>
      <c r="X10" s="7"/>
      <c r="AA10" s="7"/>
      <c r="AB10" s="7"/>
    </row>
    <row r="11" spans="1:35" s="8" customFormat="1">
      <c r="A11" s="24" t="s">
        <v>19</v>
      </c>
      <c r="B11" s="19">
        <v>0</v>
      </c>
      <c r="C11" s="19">
        <v>0</v>
      </c>
      <c r="D11" s="19">
        <f t="shared" si="1"/>
        <v>0</v>
      </c>
      <c r="E11" s="19">
        <v>0</v>
      </c>
      <c r="F11" s="29">
        <v>0</v>
      </c>
      <c r="G11" s="29">
        <f t="shared" si="2"/>
        <v>0</v>
      </c>
      <c r="H11" s="25"/>
      <c r="I11" s="21"/>
      <c r="J11" s="21"/>
      <c r="W11" s="7"/>
      <c r="X11" s="7"/>
      <c r="AA11" s="7"/>
      <c r="AB11" s="7"/>
    </row>
    <row r="12" spans="1:35" s="32" customFormat="1">
      <c r="A12" s="18" t="s">
        <v>20</v>
      </c>
      <c r="B12" s="30">
        <f t="shared" ref="B12:F12" si="3">SUM(B13:B21)</f>
        <v>0</v>
      </c>
      <c r="C12" s="30">
        <f t="shared" si="3"/>
        <v>0</v>
      </c>
      <c r="D12" s="30">
        <f t="shared" si="3"/>
        <v>0</v>
      </c>
      <c r="E12" s="30">
        <f t="shared" si="3"/>
        <v>0</v>
      </c>
      <c r="F12" s="30">
        <f t="shared" si="3"/>
        <v>0</v>
      </c>
      <c r="G12" s="30">
        <f>SUM(G13:G21)</f>
        <v>0</v>
      </c>
      <c r="H12" s="20"/>
      <c r="I12" s="31"/>
      <c r="J12" s="31"/>
      <c r="W12" s="33">
        <f>'[1]0311_ACT_PEGT_FAC_2402'!B29</f>
        <v>0</v>
      </c>
      <c r="X12" s="33">
        <f>+E12-W12</f>
        <v>0</v>
      </c>
      <c r="Y12" s="33">
        <v>736956</v>
      </c>
      <c r="AA12" s="33"/>
      <c r="AB12" s="33"/>
      <c r="AC12" s="34">
        <f>+E12-F12</f>
        <v>0</v>
      </c>
      <c r="AI12" s="33"/>
    </row>
    <row r="13" spans="1:35" s="8" customFormat="1">
      <c r="A13" s="24" t="s">
        <v>21</v>
      </c>
      <c r="B13" s="19">
        <v>0</v>
      </c>
      <c r="C13" s="19">
        <v>0</v>
      </c>
      <c r="D13" s="19">
        <f t="shared" ref="D13:D62" si="4">+B13+C13</f>
        <v>0</v>
      </c>
      <c r="E13" s="35">
        <v>0</v>
      </c>
      <c r="F13" s="19">
        <f>E13</f>
        <v>0</v>
      </c>
      <c r="G13" s="19">
        <f>+D13-E13</f>
        <v>0</v>
      </c>
      <c r="H13" s="36"/>
      <c r="I13" s="21"/>
      <c r="J13" s="21"/>
      <c r="W13" s="7">
        <f>TRUNC(W12,0)</f>
        <v>0</v>
      </c>
      <c r="X13" s="7"/>
      <c r="Y13" s="7">
        <v>1677360</v>
      </c>
      <c r="AA13" s="7"/>
      <c r="AB13" s="7"/>
      <c r="AI13" s="8">
        <v>100</v>
      </c>
    </row>
    <row r="14" spans="1:35" s="8" customFormat="1">
      <c r="A14" s="24" t="s">
        <v>22</v>
      </c>
      <c r="B14" s="19">
        <v>0</v>
      </c>
      <c r="C14" s="19">
        <v>0</v>
      </c>
      <c r="D14" s="19">
        <f t="shared" si="4"/>
        <v>0</v>
      </c>
      <c r="E14" s="19">
        <v>0</v>
      </c>
      <c r="F14" s="19">
        <f t="shared" ref="F14:F20" si="5">E14</f>
        <v>0</v>
      </c>
      <c r="G14" s="19">
        <f t="shared" ref="G14:G55" si="6">+D14-E14</f>
        <v>0</v>
      </c>
      <c r="H14" s="36"/>
      <c r="I14" s="21"/>
      <c r="J14" s="21"/>
      <c r="W14" s="7"/>
      <c r="X14" s="7"/>
      <c r="Y14" s="7">
        <v>112498564</v>
      </c>
      <c r="AA14" s="7"/>
      <c r="AB14" s="7"/>
      <c r="AI14" s="7">
        <f>+AI12*AI13</f>
        <v>0</v>
      </c>
    </row>
    <row r="15" spans="1:35" s="8" customFormat="1">
      <c r="A15" s="24" t="s">
        <v>23</v>
      </c>
      <c r="B15" s="19">
        <v>0</v>
      </c>
      <c r="C15" s="19">
        <v>0</v>
      </c>
      <c r="D15" s="19">
        <f t="shared" si="4"/>
        <v>0</v>
      </c>
      <c r="E15" s="19">
        <v>0</v>
      </c>
      <c r="F15" s="19">
        <f t="shared" si="5"/>
        <v>0</v>
      </c>
      <c r="G15" s="19">
        <f t="shared" si="6"/>
        <v>0</v>
      </c>
      <c r="H15" s="36"/>
      <c r="I15" s="21"/>
      <c r="J15" s="21"/>
      <c r="W15" s="7"/>
      <c r="X15" s="7"/>
      <c r="Y15" s="7">
        <v>199999</v>
      </c>
      <c r="AA15" s="7"/>
      <c r="AB15" s="7"/>
    </row>
    <row r="16" spans="1:35" s="8" customFormat="1">
      <c r="A16" s="24" t="s">
        <v>24</v>
      </c>
      <c r="B16" s="19">
        <v>0</v>
      </c>
      <c r="C16" s="19">
        <v>0</v>
      </c>
      <c r="D16" s="19">
        <f t="shared" si="4"/>
        <v>0</v>
      </c>
      <c r="E16" s="19">
        <v>0</v>
      </c>
      <c r="F16" s="19">
        <f t="shared" si="5"/>
        <v>0</v>
      </c>
      <c r="G16" s="19">
        <f t="shared" si="6"/>
        <v>0</v>
      </c>
      <c r="H16" s="36"/>
      <c r="I16" s="21"/>
      <c r="J16" s="21"/>
      <c r="W16" s="7"/>
      <c r="X16" s="7"/>
      <c r="Y16" s="7">
        <f>+Y12+Y13+Y14+Y15</f>
        <v>115112879</v>
      </c>
      <c r="AA16" s="7"/>
      <c r="AB16" s="7"/>
    </row>
    <row r="17" spans="1:31" s="8" customFormat="1">
      <c r="A17" s="24" t="s">
        <v>25</v>
      </c>
      <c r="B17" s="19">
        <v>0</v>
      </c>
      <c r="C17" s="19">
        <v>0</v>
      </c>
      <c r="D17" s="19">
        <f t="shared" si="4"/>
        <v>0</v>
      </c>
      <c r="E17" s="19">
        <v>0</v>
      </c>
      <c r="F17" s="19">
        <f t="shared" si="5"/>
        <v>0</v>
      </c>
      <c r="G17" s="19">
        <f t="shared" si="6"/>
        <v>0</v>
      </c>
      <c r="H17" s="36"/>
      <c r="I17" s="21"/>
      <c r="J17" s="21"/>
      <c r="W17" s="7"/>
      <c r="X17" s="7"/>
      <c r="AA17" s="7"/>
      <c r="AB17" s="7"/>
      <c r="AC17" s="28">
        <f>+AC19-AC18</f>
        <v>-2608778.88</v>
      </c>
    </row>
    <row r="18" spans="1:31" s="8" customFormat="1">
      <c r="A18" s="24" t="s">
        <v>26</v>
      </c>
      <c r="B18" s="19">
        <v>0</v>
      </c>
      <c r="C18" s="19">
        <v>0</v>
      </c>
      <c r="D18" s="19">
        <f t="shared" si="4"/>
        <v>0</v>
      </c>
      <c r="E18" s="19">
        <v>0</v>
      </c>
      <c r="F18" s="19">
        <f t="shared" si="5"/>
        <v>0</v>
      </c>
      <c r="G18" s="19">
        <f t="shared" si="6"/>
        <v>0</v>
      </c>
      <c r="H18" s="36"/>
      <c r="I18" s="21"/>
      <c r="J18" s="21"/>
      <c r="W18" s="7"/>
      <c r="X18" s="7"/>
      <c r="AA18" s="7"/>
      <c r="AB18" s="7"/>
      <c r="AC18" s="8">
        <v>2608778.88</v>
      </c>
    </row>
    <row r="19" spans="1:31" s="8" customFormat="1">
      <c r="A19" s="24" t="s">
        <v>27</v>
      </c>
      <c r="B19" s="19">
        <v>0</v>
      </c>
      <c r="C19" s="19">
        <v>0</v>
      </c>
      <c r="D19" s="19">
        <f t="shared" si="4"/>
        <v>0</v>
      </c>
      <c r="E19" s="19">
        <v>0</v>
      </c>
      <c r="F19" s="19">
        <f>E19</f>
        <v>0</v>
      </c>
      <c r="G19" s="19">
        <f t="shared" si="6"/>
        <v>0</v>
      </c>
      <c r="H19" s="36"/>
      <c r="I19" s="21"/>
      <c r="J19" s="21"/>
      <c r="W19" s="7"/>
      <c r="X19" s="7"/>
      <c r="AA19" s="7"/>
      <c r="AB19" s="7"/>
      <c r="AC19" s="28">
        <f>+D22-E22</f>
        <v>0</v>
      </c>
    </row>
    <row r="20" spans="1:31" s="8" customFormat="1">
      <c r="A20" s="24" t="s">
        <v>28</v>
      </c>
      <c r="B20" s="19">
        <v>0</v>
      </c>
      <c r="C20" s="19">
        <v>0</v>
      </c>
      <c r="D20" s="19">
        <f t="shared" si="4"/>
        <v>0</v>
      </c>
      <c r="E20" s="19">
        <v>0</v>
      </c>
      <c r="F20" s="19">
        <f t="shared" si="5"/>
        <v>0</v>
      </c>
      <c r="G20" s="19">
        <f t="shared" si="6"/>
        <v>0</v>
      </c>
      <c r="H20" s="36"/>
      <c r="I20" s="21"/>
      <c r="J20" s="21"/>
      <c r="W20" s="7"/>
      <c r="X20" s="7"/>
      <c r="AA20" s="7"/>
      <c r="AB20" s="7"/>
    </row>
    <row r="21" spans="1:31" s="8" customFormat="1" ht="25.5">
      <c r="A21" s="24" t="s">
        <v>29</v>
      </c>
      <c r="B21" s="19">
        <v>0</v>
      </c>
      <c r="C21" s="19">
        <v>0</v>
      </c>
      <c r="D21" s="19">
        <f t="shared" si="4"/>
        <v>0</v>
      </c>
      <c r="E21" s="19">
        <v>0</v>
      </c>
      <c r="F21" s="19">
        <f>E21</f>
        <v>0</v>
      </c>
      <c r="G21" s="19">
        <f t="shared" si="6"/>
        <v>0</v>
      </c>
      <c r="H21" s="36"/>
      <c r="I21" s="21"/>
      <c r="J21" s="21"/>
      <c r="W21" s="7"/>
      <c r="X21" s="7"/>
      <c r="AA21" s="7"/>
      <c r="AB21" s="7"/>
      <c r="AC21" s="37"/>
      <c r="AD21" s="37"/>
      <c r="AE21" s="37"/>
    </row>
    <row r="22" spans="1:31" s="32" customFormat="1" ht="26.25">
      <c r="A22" s="18" t="s">
        <v>30</v>
      </c>
      <c r="B22" s="30">
        <f t="shared" ref="B22:C22" si="7">SUM(B23:B31)</f>
        <v>0</v>
      </c>
      <c r="C22" s="30">
        <f t="shared" si="7"/>
        <v>152293.93</v>
      </c>
      <c r="D22" s="30">
        <f>SUM(D23:D31)</f>
        <v>152293.93</v>
      </c>
      <c r="E22" s="30">
        <f>SUM(E23:E31)</f>
        <v>152293.93</v>
      </c>
      <c r="F22" s="30">
        <f>SUM(F23:F31)</f>
        <v>152293.93</v>
      </c>
      <c r="G22" s="30">
        <f>SUM(G23:G31)</f>
        <v>0</v>
      </c>
      <c r="H22" s="20"/>
      <c r="I22" s="31"/>
      <c r="J22" s="31"/>
      <c r="R22" s="38"/>
      <c r="W22" s="33">
        <f>'[1]0311_ACT_PEGT_FAC_2402'!B30</f>
        <v>152293.93</v>
      </c>
      <c r="X22" s="33">
        <f>+E22-W22</f>
        <v>0</v>
      </c>
      <c r="AA22" s="33">
        <v>1800050.42</v>
      </c>
      <c r="AB22" s="33"/>
      <c r="AC22" s="39"/>
      <c r="AD22" s="40"/>
      <c r="AE22" s="39"/>
    </row>
    <row r="23" spans="1:31" s="8" customFormat="1">
      <c r="A23" s="24" t="s">
        <v>31</v>
      </c>
      <c r="B23" s="19">
        <v>0</v>
      </c>
      <c r="C23" s="19">
        <f>15500-15500</f>
        <v>0</v>
      </c>
      <c r="D23" s="19">
        <f t="shared" si="4"/>
        <v>0</v>
      </c>
      <c r="E23" s="19">
        <v>0</v>
      </c>
      <c r="F23" s="19">
        <f t="shared" ref="F23:F31" si="8">E23</f>
        <v>0</v>
      </c>
      <c r="G23" s="19">
        <f t="shared" si="6"/>
        <v>0</v>
      </c>
      <c r="H23" s="36"/>
      <c r="I23" s="21">
        <v>4038</v>
      </c>
      <c r="J23" s="21">
        <v>1110</v>
      </c>
      <c r="O23" s="22" t="e">
        <v>#REF!</v>
      </c>
      <c r="P23" s="22" t="e">
        <v>#REF!</v>
      </c>
      <c r="Q23" s="22">
        <v>5685</v>
      </c>
      <c r="R23" s="22">
        <v>3143</v>
      </c>
      <c r="W23" s="7"/>
      <c r="X23" s="7"/>
      <c r="AA23" s="7"/>
      <c r="AB23" s="7"/>
      <c r="AC23" s="28">
        <f>+E22-F22</f>
        <v>0</v>
      </c>
      <c r="AD23" s="41">
        <f>+D22-E22</f>
        <v>0</v>
      </c>
    </row>
    <row r="24" spans="1:31" s="8" customFormat="1">
      <c r="A24" s="24" t="s">
        <v>32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f t="shared" si="8"/>
        <v>0</v>
      </c>
      <c r="G24" s="19">
        <f t="shared" si="6"/>
        <v>0</v>
      </c>
      <c r="H24" s="36"/>
      <c r="I24" s="21"/>
      <c r="J24" s="21"/>
      <c r="W24" s="7"/>
      <c r="X24" s="7"/>
      <c r="AA24" s="7"/>
      <c r="AB24" s="7"/>
      <c r="AC24" s="28"/>
    </row>
    <row r="25" spans="1:31" s="8" customFormat="1">
      <c r="A25" s="24" t="s">
        <v>33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f t="shared" si="6"/>
        <v>0</v>
      </c>
      <c r="H25" s="36"/>
      <c r="I25" s="42">
        <v>9838.1424550000011</v>
      </c>
      <c r="J25" s="21">
        <v>-994.61245500000041</v>
      </c>
      <c r="K25" s="22">
        <v>0</v>
      </c>
      <c r="L25" s="8">
        <v>1963.64</v>
      </c>
      <c r="M25" s="22">
        <v>1963.64</v>
      </c>
      <c r="O25" s="22" t="e">
        <v>#REF!</v>
      </c>
      <c r="P25" s="26" t="e">
        <v>#REF!</v>
      </c>
      <c r="Q25" s="22">
        <v>47226.78</v>
      </c>
      <c r="R25" s="26">
        <v>38383.25</v>
      </c>
      <c r="W25" s="7"/>
      <c r="X25" s="7"/>
      <c r="AA25" s="7">
        <v>930794.27</v>
      </c>
      <c r="AB25" s="7">
        <f>+AA25-C25</f>
        <v>930794.27</v>
      </c>
      <c r="AC25" s="28">
        <f>+D25-F25</f>
        <v>0</v>
      </c>
    </row>
    <row r="26" spans="1:31" s="8" customFormat="1">
      <c r="A26" s="24" t="s">
        <v>34</v>
      </c>
      <c r="B26" s="19">
        <v>0</v>
      </c>
      <c r="C26" s="19">
        <f>50780.11+50780.11+50733.71</f>
        <v>152293.93</v>
      </c>
      <c r="D26" s="19">
        <f t="shared" si="4"/>
        <v>152293.93</v>
      </c>
      <c r="E26" s="19">
        <f>50780.11+50780.11+50733.71</f>
        <v>152293.93</v>
      </c>
      <c r="F26" s="19">
        <f>E26</f>
        <v>152293.93</v>
      </c>
      <c r="G26" s="19">
        <f>+D26-E26</f>
        <v>0</v>
      </c>
      <c r="H26" s="36"/>
      <c r="I26" s="42">
        <v>32739.23</v>
      </c>
      <c r="J26" s="21">
        <v>3207.4300000000039</v>
      </c>
      <c r="O26" s="22" t="e">
        <v>#REF!</v>
      </c>
      <c r="P26" s="22" t="e">
        <v>#REF!</v>
      </c>
      <c r="Q26" s="22">
        <v>76391.56</v>
      </c>
      <c r="R26" s="22">
        <v>40444.899999999994</v>
      </c>
      <c r="W26" s="7"/>
      <c r="X26" s="7"/>
      <c r="AA26" s="7">
        <v>475421.5</v>
      </c>
      <c r="AB26" s="7"/>
      <c r="AC26" s="43" t="s">
        <v>35</v>
      </c>
    </row>
    <row r="27" spans="1:31" s="8" customFormat="1">
      <c r="A27" s="24" t="s">
        <v>36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f t="shared" si="8"/>
        <v>0</v>
      </c>
      <c r="G27" s="19">
        <f t="shared" si="6"/>
        <v>0</v>
      </c>
      <c r="H27" s="36"/>
      <c r="I27" s="21">
        <v>25688.720000000001</v>
      </c>
      <c r="J27" s="21">
        <v>15115.809999999998</v>
      </c>
      <c r="O27" s="22" t="e">
        <v>#REF!</v>
      </c>
      <c r="P27" s="22" t="e">
        <v>#REF!</v>
      </c>
      <c r="Q27" s="22">
        <v>80609.440000000002</v>
      </c>
      <c r="R27" s="22">
        <v>54686.55</v>
      </c>
      <c r="W27" s="7"/>
      <c r="X27" s="7"/>
      <c r="AA27" s="7">
        <f>+F26-AA26</f>
        <v>-323127.57</v>
      </c>
      <c r="AB27" s="7"/>
    </row>
    <row r="28" spans="1:31" s="8" customFormat="1">
      <c r="A28" s="44" t="s">
        <v>37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f t="shared" si="8"/>
        <v>0</v>
      </c>
      <c r="G28" s="19">
        <f t="shared" si="6"/>
        <v>0</v>
      </c>
      <c r="H28" s="36"/>
      <c r="I28" s="21"/>
      <c r="J28" s="21"/>
      <c r="W28" s="7"/>
      <c r="X28" s="7"/>
      <c r="AA28" s="7"/>
      <c r="AB28" s="7"/>
    </row>
    <row r="29" spans="1:31" s="8" customFormat="1">
      <c r="A29" s="24" t="s">
        <v>38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f>E29</f>
        <v>0</v>
      </c>
      <c r="G29" s="19">
        <f t="shared" si="6"/>
        <v>0</v>
      </c>
      <c r="H29" s="36"/>
      <c r="I29" s="21"/>
      <c r="J29" s="21"/>
      <c r="O29" s="22" t="e">
        <v>#REF!</v>
      </c>
      <c r="P29" s="22" t="e">
        <v>#REF!</v>
      </c>
      <c r="Q29" s="22">
        <v>4150</v>
      </c>
      <c r="R29" s="22">
        <v>4038</v>
      </c>
      <c r="W29" s="7"/>
      <c r="X29" s="7"/>
      <c r="AA29" s="7"/>
      <c r="AB29" s="7"/>
    </row>
    <row r="30" spans="1:31" s="8" customFormat="1">
      <c r="A30" s="24" t="s">
        <v>39</v>
      </c>
      <c r="B30" s="19">
        <v>0</v>
      </c>
      <c r="C30" s="19">
        <v>0</v>
      </c>
      <c r="D30" s="19">
        <f t="shared" si="4"/>
        <v>0</v>
      </c>
      <c r="E30" s="19">
        <v>0</v>
      </c>
      <c r="F30" s="19">
        <f t="shared" si="8"/>
        <v>0</v>
      </c>
      <c r="G30" s="19">
        <f t="shared" si="6"/>
        <v>0</v>
      </c>
      <c r="H30" s="36"/>
      <c r="I30" s="21"/>
      <c r="J30" s="21"/>
      <c r="O30" s="22" t="e">
        <v>#REF!</v>
      </c>
      <c r="Q30" s="22">
        <v>162028.79999999999</v>
      </c>
      <c r="R30" s="22">
        <v>161232.79999999999</v>
      </c>
      <c r="W30" s="7"/>
      <c r="X30" s="7"/>
      <c r="AA30" s="7"/>
      <c r="AB30" s="7"/>
      <c r="AC30" s="28"/>
    </row>
    <row r="31" spans="1:31" s="8" customFormat="1">
      <c r="A31" s="24" t="s">
        <v>40</v>
      </c>
      <c r="B31" s="19">
        <v>0</v>
      </c>
      <c r="C31" s="19">
        <v>0</v>
      </c>
      <c r="D31" s="19">
        <f t="shared" si="4"/>
        <v>0</v>
      </c>
      <c r="E31" s="19">
        <v>0</v>
      </c>
      <c r="F31" s="19">
        <f t="shared" si="8"/>
        <v>0</v>
      </c>
      <c r="G31" s="19">
        <f t="shared" si="6"/>
        <v>0</v>
      </c>
      <c r="H31" s="36"/>
      <c r="I31" s="21">
        <v>6459.7485999999999</v>
      </c>
      <c r="J31" s="21">
        <v>100.2514000000001</v>
      </c>
      <c r="K31" s="22">
        <v>-2431</v>
      </c>
      <c r="O31" s="22" t="e">
        <v>#REF!</v>
      </c>
      <c r="P31" s="26" t="e">
        <v>#REF!</v>
      </c>
      <c r="Q31" s="22">
        <v>11152</v>
      </c>
      <c r="R31" s="26">
        <v>7023</v>
      </c>
      <c r="W31" s="7"/>
      <c r="X31" s="7"/>
      <c r="AA31" s="7"/>
      <c r="AB31" s="7"/>
    </row>
    <row r="32" spans="1:31" s="32" customFormat="1">
      <c r="A32" s="18" t="s">
        <v>41</v>
      </c>
      <c r="B32" s="30">
        <f t="shared" ref="B32" si="9">SUM(B33:B41)</f>
        <v>0</v>
      </c>
      <c r="C32" s="30">
        <f>SUM(C33:C41)</f>
        <v>0</v>
      </c>
      <c r="D32" s="30">
        <f>SUM(D33:D41)</f>
        <v>0</v>
      </c>
      <c r="E32" s="30">
        <f>SUM(E33:E41)</f>
        <v>0</v>
      </c>
      <c r="F32" s="30">
        <f>SUM(F33:F41)</f>
        <v>0</v>
      </c>
      <c r="G32" s="30">
        <f>SUM(G33:G41)</f>
        <v>0</v>
      </c>
      <c r="H32" s="20"/>
      <c r="I32" s="31"/>
      <c r="J32" s="31"/>
      <c r="W32" s="33">
        <f>'[1]0311_ACT_PEGT_FAC_2402'!B35</f>
        <v>0</v>
      </c>
      <c r="X32" s="33">
        <f>+W32-F32</f>
        <v>0</v>
      </c>
      <c r="AA32" s="33"/>
      <c r="AB32" s="33"/>
    </row>
    <row r="33" spans="1:30" s="8" customFormat="1">
      <c r="A33" s="24" t="s">
        <v>42</v>
      </c>
      <c r="B33" s="19">
        <v>0</v>
      </c>
      <c r="C33" s="19">
        <v>0</v>
      </c>
      <c r="D33" s="19">
        <f t="shared" si="4"/>
        <v>0</v>
      </c>
      <c r="E33" s="19">
        <v>0</v>
      </c>
      <c r="F33" s="19">
        <v>0</v>
      </c>
      <c r="G33" s="19">
        <f t="shared" si="6"/>
        <v>0</v>
      </c>
      <c r="H33" s="36"/>
      <c r="I33" s="21"/>
      <c r="J33" s="21"/>
      <c r="W33" s="7"/>
      <c r="X33" s="7"/>
      <c r="AA33" s="7"/>
      <c r="AB33" s="7"/>
    </row>
    <row r="34" spans="1:30" s="8" customFormat="1">
      <c r="A34" s="24" t="s">
        <v>43</v>
      </c>
      <c r="B34" s="19">
        <v>0</v>
      </c>
      <c r="C34" s="19">
        <v>0</v>
      </c>
      <c r="D34" s="19">
        <f t="shared" si="4"/>
        <v>0</v>
      </c>
      <c r="E34" s="19">
        <v>0</v>
      </c>
      <c r="F34" s="19">
        <v>0</v>
      </c>
      <c r="G34" s="19">
        <f>+D34-E34</f>
        <v>0</v>
      </c>
      <c r="H34" s="36"/>
      <c r="I34" s="21"/>
      <c r="J34" s="21"/>
      <c r="W34" s="7"/>
      <c r="X34" s="7"/>
      <c r="AA34" s="7">
        <v>66448564</v>
      </c>
      <c r="AB34" s="7"/>
      <c r="AD34" s="43">
        <f>+C34-'[2]SANIDADES ESTATAL 2024'!$H$7-'[2]SANIDADES FEDERAL 2024'!$G$7</f>
        <v>-81570375</v>
      </c>
    </row>
    <row r="35" spans="1:30" s="8" customFormat="1">
      <c r="A35" s="24" t="s">
        <v>44</v>
      </c>
      <c r="B35" s="19">
        <v>0</v>
      </c>
      <c r="C35" s="19">
        <v>0</v>
      </c>
      <c r="D35" s="19">
        <f t="shared" si="4"/>
        <v>0</v>
      </c>
      <c r="E35" s="19">
        <v>0</v>
      </c>
      <c r="F35" s="19">
        <f>E35</f>
        <v>0</v>
      </c>
      <c r="G35" s="19">
        <f>+D35-E35</f>
        <v>0</v>
      </c>
      <c r="H35" s="36"/>
      <c r="I35" s="21"/>
      <c r="J35" s="21"/>
      <c r="W35" s="7"/>
      <c r="X35" s="7"/>
      <c r="AA35" s="7">
        <v>46390100.700000003</v>
      </c>
      <c r="AB35" s="7"/>
      <c r="AD35" s="8">
        <v>8000000</v>
      </c>
    </row>
    <row r="36" spans="1:30" s="8" customFormat="1">
      <c r="A36" s="24" t="s">
        <v>45</v>
      </c>
      <c r="B36" s="19">
        <v>0</v>
      </c>
      <c r="C36" s="19">
        <v>0</v>
      </c>
      <c r="D36" s="19">
        <f t="shared" si="4"/>
        <v>0</v>
      </c>
      <c r="E36" s="19">
        <v>0</v>
      </c>
      <c r="F36" s="19">
        <v>0</v>
      </c>
      <c r="G36" s="19">
        <f t="shared" si="6"/>
        <v>0</v>
      </c>
      <c r="H36" s="36"/>
      <c r="I36" s="21"/>
      <c r="J36" s="21"/>
      <c r="W36" s="7"/>
      <c r="X36" s="7"/>
      <c r="AA36" s="7">
        <f>+AA34+AA35</f>
        <v>112838664.7</v>
      </c>
      <c r="AB36" s="7">
        <f>+AA36-E34</f>
        <v>112838664.7</v>
      </c>
      <c r="AD36" s="43">
        <f>+AD34-AD35</f>
        <v>-89570375</v>
      </c>
    </row>
    <row r="37" spans="1:30" s="8" customFormat="1">
      <c r="A37" s="24" t="s">
        <v>46</v>
      </c>
      <c r="B37" s="19">
        <v>0</v>
      </c>
      <c r="C37" s="19">
        <v>0</v>
      </c>
      <c r="D37" s="19">
        <f t="shared" si="4"/>
        <v>0</v>
      </c>
      <c r="E37" s="19">
        <v>0</v>
      </c>
      <c r="F37" s="19">
        <v>0</v>
      </c>
      <c r="G37" s="19">
        <f t="shared" si="6"/>
        <v>0</v>
      </c>
      <c r="H37" s="36"/>
      <c r="I37" s="21"/>
      <c r="J37" s="21"/>
      <c r="W37" s="7"/>
      <c r="X37" s="7"/>
      <c r="AA37" s="7"/>
      <c r="AB37" s="7"/>
    </row>
    <row r="38" spans="1:30" s="8" customFormat="1">
      <c r="A38" s="24" t="s">
        <v>47</v>
      </c>
      <c r="B38" s="19">
        <v>0</v>
      </c>
      <c r="C38" s="19">
        <v>0</v>
      </c>
      <c r="D38" s="19">
        <f t="shared" si="4"/>
        <v>0</v>
      </c>
      <c r="E38" s="19">
        <v>0</v>
      </c>
      <c r="F38" s="19">
        <v>0</v>
      </c>
      <c r="G38" s="19">
        <f t="shared" si="6"/>
        <v>0</v>
      </c>
      <c r="H38" s="36"/>
      <c r="I38" s="21"/>
      <c r="J38" s="21"/>
      <c r="W38" s="7"/>
      <c r="X38" s="7"/>
      <c r="AA38" s="7"/>
      <c r="AB38" s="7"/>
    </row>
    <row r="39" spans="1:30" s="8" customFormat="1">
      <c r="A39" s="24" t="s">
        <v>48</v>
      </c>
      <c r="B39" s="19">
        <v>0</v>
      </c>
      <c r="C39" s="19">
        <v>0</v>
      </c>
      <c r="D39" s="19">
        <f t="shared" si="4"/>
        <v>0</v>
      </c>
      <c r="E39" s="19">
        <v>0</v>
      </c>
      <c r="F39" s="19">
        <v>0</v>
      </c>
      <c r="G39" s="19">
        <f t="shared" si="6"/>
        <v>0</v>
      </c>
      <c r="H39" s="36"/>
      <c r="I39" s="21"/>
      <c r="J39" s="21"/>
      <c r="W39" s="7"/>
      <c r="X39" s="7"/>
      <c r="AA39" s="7"/>
      <c r="AB39" s="7"/>
      <c r="AD39" s="28">
        <f>+C34-'[1]0321_EAI PARA ASEG'!C11-'[1]0321_EAI PARA ASEG'!C12</f>
        <v>0</v>
      </c>
    </row>
    <row r="40" spans="1:30" s="8" customFormat="1">
      <c r="A40" s="24" t="s">
        <v>49</v>
      </c>
      <c r="B40" s="19">
        <v>0</v>
      </c>
      <c r="C40" s="19">
        <v>0</v>
      </c>
      <c r="D40" s="19">
        <f t="shared" si="4"/>
        <v>0</v>
      </c>
      <c r="E40" s="19">
        <v>0</v>
      </c>
      <c r="F40" s="19">
        <v>0</v>
      </c>
      <c r="G40" s="19">
        <f t="shared" si="6"/>
        <v>0</v>
      </c>
      <c r="H40" s="36"/>
      <c r="I40" s="21"/>
      <c r="J40" s="21"/>
      <c r="W40" s="7"/>
      <c r="X40" s="7"/>
      <c r="AA40" s="7"/>
      <c r="AB40" s="7"/>
    </row>
    <row r="41" spans="1:30" s="8" customFormat="1">
      <c r="A41" s="24" t="s">
        <v>50</v>
      </c>
      <c r="B41" s="19">
        <v>0</v>
      </c>
      <c r="C41" s="19">
        <v>0</v>
      </c>
      <c r="D41" s="19">
        <f t="shared" si="4"/>
        <v>0</v>
      </c>
      <c r="E41" s="19">
        <v>0</v>
      </c>
      <c r="F41" s="19">
        <v>0</v>
      </c>
      <c r="G41" s="19">
        <f t="shared" si="6"/>
        <v>0</v>
      </c>
      <c r="H41" s="36"/>
      <c r="I41" s="21"/>
      <c r="J41" s="21"/>
      <c r="W41" s="7"/>
      <c r="X41" s="7"/>
      <c r="AA41" s="7"/>
      <c r="AB41" s="7"/>
    </row>
    <row r="42" spans="1:30" s="32" customFormat="1">
      <c r="A42" s="18" t="s">
        <v>51</v>
      </c>
      <c r="B42" s="30">
        <f t="shared" ref="B42:F42" si="10">SUM(B43:B51)</f>
        <v>0</v>
      </c>
      <c r="C42" s="30">
        <f>SUM(C43:C51)</f>
        <v>0</v>
      </c>
      <c r="D42" s="30">
        <f t="shared" si="10"/>
        <v>0</v>
      </c>
      <c r="E42" s="30">
        <f t="shared" si="10"/>
        <v>0</v>
      </c>
      <c r="F42" s="30">
        <f t="shared" si="10"/>
        <v>0</v>
      </c>
      <c r="G42" s="30">
        <f>SUM(G43:G51)</f>
        <v>0</v>
      </c>
      <c r="H42" s="20"/>
      <c r="I42" s="31"/>
      <c r="J42" s="31"/>
      <c r="W42" s="33"/>
      <c r="X42" s="33"/>
      <c r="AA42" s="33"/>
      <c r="AB42" s="33"/>
    </row>
    <row r="43" spans="1:30" s="8" customFormat="1">
      <c r="A43" s="24" t="s">
        <v>52</v>
      </c>
      <c r="B43" s="19">
        <v>0</v>
      </c>
      <c r="C43" s="19">
        <v>0</v>
      </c>
      <c r="D43" s="19">
        <f t="shared" si="4"/>
        <v>0</v>
      </c>
      <c r="E43" s="19">
        <v>0</v>
      </c>
      <c r="F43" s="19">
        <f>E43</f>
        <v>0</v>
      </c>
      <c r="G43" s="19">
        <f t="shared" si="6"/>
        <v>0</v>
      </c>
      <c r="H43" s="36"/>
      <c r="I43" s="21"/>
      <c r="J43" s="21"/>
      <c r="W43" s="7"/>
      <c r="X43" s="7"/>
      <c r="AA43" s="7"/>
      <c r="AB43" s="7"/>
    </row>
    <row r="44" spans="1:30" s="8" customFormat="1">
      <c r="A44" s="24" t="s">
        <v>53</v>
      </c>
      <c r="B44" s="19">
        <v>0</v>
      </c>
      <c r="C44" s="19">
        <v>0</v>
      </c>
      <c r="D44" s="19">
        <f t="shared" si="4"/>
        <v>0</v>
      </c>
      <c r="E44" s="19">
        <v>0</v>
      </c>
      <c r="F44" s="19">
        <v>0</v>
      </c>
      <c r="G44" s="19">
        <f t="shared" si="6"/>
        <v>0</v>
      </c>
      <c r="H44" s="36"/>
      <c r="I44" s="21"/>
      <c r="J44" s="21"/>
      <c r="W44" s="7"/>
      <c r="X44" s="7"/>
      <c r="AA44" s="7"/>
      <c r="AB44" s="7"/>
    </row>
    <row r="45" spans="1:30" s="8" customFormat="1">
      <c r="A45" s="24" t="s">
        <v>54</v>
      </c>
      <c r="B45" s="19">
        <v>0</v>
      </c>
      <c r="C45" s="19">
        <v>0</v>
      </c>
      <c r="D45" s="19">
        <f t="shared" si="4"/>
        <v>0</v>
      </c>
      <c r="E45" s="19">
        <v>0</v>
      </c>
      <c r="F45" s="19">
        <v>0</v>
      </c>
      <c r="G45" s="19">
        <f t="shared" si="6"/>
        <v>0</v>
      </c>
      <c r="H45" s="36"/>
      <c r="I45" s="21"/>
      <c r="J45" s="21"/>
      <c r="W45" s="7"/>
      <c r="X45" s="7"/>
      <c r="AA45" s="7"/>
      <c r="AB45" s="7"/>
    </row>
    <row r="46" spans="1:30" s="8" customFormat="1">
      <c r="A46" s="24" t="s">
        <v>55</v>
      </c>
      <c r="B46" s="19">
        <v>0</v>
      </c>
      <c r="C46" s="19">
        <v>0</v>
      </c>
      <c r="D46" s="19">
        <f t="shared" si="4"/>
        <v>0</v>
      </c>
      <c r="E46" s="19">
        <v>0</v>
      </c>
      <c r="F46" s="19">
        <v>0</v>
      </c>
      <c r="G46" s="19">
        <f t="shared" si="6"/>
        <v>0</v>
      </c>
      <c r="H46" s="36"/>
      <c r="I46" s="21"/>
      <c r="J46" s="21"/>
      <c r="W46" s="7"/>
      <c r="X46" s="7"/>
      <c r="AA46" s="7"/>
      <c r="AB46" s="7"/>
    </row>
    <row r="47" spans="1:30" s="8" customFormat="1">
      <c r="A47" s="24" t="s">
        <v>56</v>
      </c>
      <c r="B47" s="19">
        <v>0</v>
      </c>
      <c r="C47" s="19">
        <v>0</v>
      </c>
      <c r="D47" s="19">
        <f t="shared" si="4"/>
        <v>0</v>
      </c>
      <c r="E47" s="19">
        <v>0</v>
      </c>
      <c r="F47" s="19">
        <v>0</v>
      </c>
      <c r="G47" s="19">
        <f t="shared" si="6"/>
        <v>0</v>
      </c>
      <c r="H47" s="36"/>
      <c r="I47" s="21"/>
      <c r="J47" s="21"/>
      <c r="W47" s="7"/>
      <c r="X47" s="7"/>
      <c r="AA47" s="7"/>
      <c r="AB47" s="7"/>
    </row>
    <row r="48" spans="1:30" s="8" customFormat="1">
      <c r="A48" s="24" t="s">
        <v>57</v>
      </c>
      <c r="B48" s="19">
        <v>0</v>
      </c>
      <c r="C48" s="19">
        <v>0</v>
      </c>
      <c r="D48" s="19">
        <f t="shared" si="4"/>
        <v>0</v>
      </c>
      <c r="E48" s="19">
        <v>0</v>
      </c>
      <c r="F48" s="19">
        <f>+E48</f>
        <v>0</v>
      </c>
      <c r="G48" s="19">
        <f t="shared" si="6"/>
        <v>0</v>
      </c>
      <c r="H48" s="36"/>
      <c r="I48" s="21"/>
      <c r="J48" s="21"/>
      <c r="W48" s="7"/>
      <c r="X48" s="7"/>
      <c r="AA48" s="7"/>
      <c r="AB48" s="7"/>
    </row>
    <row r="49" spans="1:30" s="8" customFormat="1">
      <c r="A49" s="24" t="s">
        <v>58</v>
      </c>
      <c r="B49" s="19">
        <v>0</v>
      </c>
      <c r="C49" s="19">
        <v>0</v>
      </c>
      <c r="D49" s="19">
        <f t="shared" si="4"/>
        <v>0</v>
      </c>
      <c r="E49" s="19">
        <v>0</v>
      </c>
      <c r="F49" s="19">
        <v>0</v>
      </c>
      <c r="G49" s="19">
        <f t="shared" si="6"/>
        <v>0</v>
      </c>
      <c r="H49" s="36"/>
      <c r="I49" s="21"/>
      <c r="J49" s="21"/>
      <c r="W49" s="7"/>
      <c r="X49" s="7"/>
      <c r="AA49" s="7"/>
      <c r="AB49" s="7"/>
    </row>
    <row r="50" spans="1:30" s="8" customFormat="1">
      <c r="A50" s="24" t="s">
        <v>59</v>
      </c>
      <c r="B50" s="19">
        <v>0</v>
      </c>
      <c r="C50" s="19">
        <v>0</v>
      </c>
      <c r="D50" s="19">
        <f t="shared" si="4"/>
        <v>0</v>
      </c>
      <c r="E50" s="19">
        <v>0</v>
      </c>
      <c r="F50" s="19">
        <v>0</v>
      </c>
      <c r="G50" s="19">
        <f t="shared" si="6"/>
        <v>0</v>
      </c>
      <c r="H50" s="36"/>
      <c r="I50" s="21"/>
      <c r="J50" s="21"/>
      <c r="W50" s="7"/>
      <c r="X50" s="7"/>
      <c r="AA50" s="7"/>
      <c r="AB50" s="7"/>
    </row>
    <row r="51" spans="1:30" s="8" customFormat="1">
      <c r="A51" s="24" t="s">
        <v>60</v>
      </c>
      <c r="B51" s="19">
        <v>0</v>
      </c>
      <c r="C51" s="19">
        <v>0</v>
      </c>
      <c r="D51" s="19">
        <f t="shared" si="4"/>
        <v>0</v>
      </c>
      <c r="E51" s="19">
        <v>0</v>
      </c>
      <c r="F51" s="19">
        <v>0</v>
      </c>
      <c r="G51" s="19">
        <f t="shared" si="6"/>
        <v>0</v>
      </c>
      <c r="H51" s="36"/>
      <c r="I51" s="21"/>
      <c r="J51" s="21"/>
      <c r="W51" s="7"/>
      <c r="X51" s="7"/>
      <c r="AA51" s="7"/>
      <c r="AB51" s="7"/>
    </row>
    <row r="52" spans="1:30" s="32" customFormat="1">
      <c r="A52" s="18" t="s">
        <v>61</v>
      </c>
      <c r="B52" s="30">
        <v>0</v>
      </c>
      <c r="C52" s="30">
        <v>0</v>
      </c>
      <c r="D52" s="30">
        <f>+B52+C52</f>
        <v>0</v>
      </c>
      <c r="E52" s="30">
        <v>0</v>
      </c>
      <c r="F52" s="30">
        <v>0</v>
      </c>
      <c r="G52" s="30">
        <f t="shared" si="6"/>
        <v>0</v>
      </c>
      <c r="H52" s="45"/>
      <c r="I52" s="31"/>
      <c r="J52" s="31"/>
      <c r="W52" s="33"/>
      <c r="X52" s="33"/>
      <c r="AA52" s="33"/>
      <c r="AB52" s="33"/>
    </row>
    <row r="53" spans="1:30" s="8" customFormat="1">
      <c r="A53" s="24" t="s">
        <v>62</v>
      </c>
      <c r="B53" s="19">
        <v>0</v>
      </c>
      <c r="C53" s="19">
        <v>0</v>
      </c>
      <c r="D53" s="19">
        <f t="shared" si="4"/>
        <v>0</v>
      </c>
      <c r="E53" s="19">
        <v>0</v>
      </c>
      <c r="F53" s="19">
        <v>0</v>
      </c>
      <c r="G53" s="19">
        <f t="shared" si="6"/>
        <v>0</v>
      </c>
      <c r="H53" s="36"/>
      <c r="I53" s="21"/>
      <c r="J53" s="21"/>
      <c r="W53" s="7"/>
      <c r="X53" s="7"/>
      <c r="AA53" s="7"/>
      <c r="AB53" s="7"/>
    </row>
    <row r="54" spans="1:30" s="8" customFormat="1">
      <c r="A54" s="24" t="s">
        <v>63</v>
      </c>
      <c r="B54" s="19">
        <v>0</v>
      </c>
      <c r="C54" s="19">
        <v>0</v>
      </c>
      <c r="D54" s="19">
        <f t="shared" si="4"/>
        <v>0</v>
      </c>
      <c r="E54" s="19">
        <v>0</v>
      </c>
      <c r="F54" s="19">
        <v>0</v>
      </c>
      <c r="G54" s="19">
        <f t="shared" si="6"/>
        <v>0</v>
      </c>
      <c r="H54" s="36"/>
      <c r="I54" s="21"/>
      <c r="J54" s="21"/>
      <c r="W54" s="7"/>
      <c r="X54" s="7"/>
      <c r="AA54" s="7"/>
      <c r="AB54" s="7"/>
    </row>
    <row r="55" spans="1:30" s="8" customFormat="1">
      <c r="A55" s="24" t="s">
        <v>64</v>
      </c>
      <c r="B55" s="19">
        <v>0</v>
      </c>
      <c r="C55" s="19">
        <v>0</v>
      </c>
      <c r="D55" s="19">
        <f t="shared" si="4"/>
        <v>0</v>
      </c>
      <c r="E55" s="19">
        <v>0</v>
      </c>
      <c r="F55" s="19">
        <v>0</v>
      </c>
      <c r="G55" s="19">
        <f t="shared" si="6"/>
        <v>0</v>
      </c>
      <c r="H55" s="36"/>
      <c r="I55" s="21"/>
      <c r="J55" s="21"/>
      <c r="W55" s="7"/>
      <c r="X55" s="7"/>
      <c r="AA55" s="7"/>
      <c r="AB55" s="7"/>
    </row>
    <row r="56" spans="1:30" s="32" customFormat="1">
      <c r="A56" s="18" t="s">
        <v>65</v>
      </c>
      <c r="B56" s="30">
        <f t="shared" ref="B56" si="11">SUM(B57:B63)</f>
        <v>0</v>
      </c>
      <c r="C56" s="30">
        <f>SUM(C57:C63)</f>
        <v>12288661.43</v>
      </c>
      <c r="D56" s="30">
        <f>SUM(D57:D63)</f>
        <v>12288661.43</v>
      </c>
      <c r="E56" s="30">
        <f t="shared" ref="E56:F56" si="12">SUM(E57:E63)</f>
        <v>0</v>
      </c>
      <c r="F56" s="30">
        <f t="shared" si="12"/>
        <v>0</v>
      </c>
      <c r="G56" s="30">
        <f>SUM(G57:G63)</f>
        <v>12288661.43</v>
      </c>
      <c r="H56" s="20"/>
      <c r="I56" s="31"/>
      <c r="J56" s="31"/>
      <c r="W56" s="33"/>
      <c r="X56" s="33"/>
      <c r="AA56" s="33"/>
      <c r="AB56" s="33"/>
      <c r="AC56" s="32">
        <v>12226360.57</v>
      </c>
    </row>
    <row r="57" spans="1:30" s="8" customFormat="1">
      <c r="A57" s="44" t="s">
        <v>66</v>
      </c>
      <c r="B57" s="19">
        <v>0</v>
      </c>
      <c r="C57" s="19">
        <v>0</v>
      </c>
      <c r="D57" s="19">
        <f t="shared" si="4"/>
        <v>0</v>
      </c>
      <c r="E57" s="19">
        <v>0</v>
      </c>
      <c r="F57" s="19">
        <v>0</v>
      </c>
      <c r="G57" s="19">
        <v>0</v>
      </c>
      <c r="H57" s="36"/>
      <c r="I57" s="21"/>
      <c r="J57" s="21"/>
      <c r="W57" s="7"/>
      <c r="X57" s="7"/>
      <c r="AA57" s="7"/>
      <c r="AB57" s="7"/>
      <c r="AC57" s="23">
        <f>+AC56-G56</f>
        <v>-62300.859999999404</v>
      </c>
    </row>
    <row r="58" spans="1:30" s="8" customFormat="1">
      <c r="A58" s="24" t="s">
        <v>67</v>
      </c>
      <c r="B58" s="19">
        <v>0</v>
      </c>
      <c r="C58" s="19">
        <v>0</v>
      </c>
      <c r="D58" s="19">
        <f t="shared" si="4"/>
        <v>0</v>
      </c>
      <c r="E58" s="19">
        <v>0</v>
      </c>
      <c r="F58" s="19">
        <v>0</v>
      </c>
      <c r="G58" s="19">
        <v>0</v>
      </c>
      <c r="H58" s="36"/>
      <c r="I58" s="21"/>
      <c r="J58" s="21"/>
      <c r="W58" s="7"/>
      <c r="X58" s="7"/>
      <c r="AA58" s="7"/>
      <c r="AB58" s="7"/>
    </row>
    <row r="59" spans="1:30" s="8" customFormat="1">
      <c r="A59" s="24" t="s">
        <v>68</v>
      </c>
      <c r="B59" s="19">
        <v>0</v>
      </c>
      <c r="C59" s="19">
        <v>0</v>
      </c>
      <c r="D59" s="19">
        <f t="shared" si="4"/>
        <v>0</v>
      </c>
      <c r="E59" s="19">
        <v>0</v>
      </c>
      <c r="F59" s="19">
        <v>0</v>
      </c>
      <c r="G59" s="19">
        <v>0</v>
      </c>
      <c r="H59" s="36"/>
      <c r="I59" s="21"/>
      <c r="J59" s="21"/>
      <c r="W59" s="7"/>
      <c r="X59" s="7"/>
      <c r="AA59" s="7"/>
      <c r="AB59" s="7"/>
    </row>
    <row r="60" spans="1:30" s="8" customFormat="1">
      <c r="A60" s="24" t="s">
        <v>69</v>
      </c>
      <c r="B60" s="19">
        <v>0</v>
      </c>
      <c r="C60" s="19">
        <v>0</v>
      </c>
      <c r="D60" s="19">
        <f t="shared" si="4"/>
        <v>0</v>
      </c>
      <c r="E60" s="19">
        <v>0</v>
      </c>
      <c r="F60" s="19">
        <v>0</v>
      </c>
      <c r="G60" s="19">
        <v>0</v>
      </c>
      <c r="H60" s="36"/>
      <c r="I60" s="21"/>
      <c r="J60" s="21"/>
      <c r="W60" s="7"/>
      <c r="X60" s="7"/>
      <c r="AA60" s="7"/>
      <c r="AB60" s="7"/>
    </row>
    <row r="61" spans="1:30" s="8" customFormat="1">
      <c r="A61" s="24" t="s">
        <v>70</v>
      </c>
      <c r="B61" s="19">
        <v>0</v>
      </c>
      <c r="C61" s="19">
        <v>0</v>
      </c>
      <c r="D61" s="19">
        <f t="shared" si="4"/>
        <v>0</v>
      </c>
      <c r="E61" s="19">
        <v>0</v>
      </c>
      <c r="F61" s="19">
        <v>0</v>
      </c>
      <c r="G61" s="19">
        <v>0</v>
      </c>
      <c r="H61" s="36"/>
      <c r="I61" s="21"/>
      <c r="J61" s="21"/>
      <c r="W61" s="7"/>
      <c r="X61" s="7"/>
      <c r="AA61" s="7"/>
      <c r="AB61" s="7"/>
    </row>
    <row r="62" spans="1:30" s="8" customFormat="1">
      <c r="A62" s="24" t="s">
        <v>71</v>
      </c>
      <c r="B62" s="19">
        <v>0</v>
      </c>
      <c r="C62" s="19">
        <v>0</v>
      </c>
      <c r="D62" s="19">
        <f t="shared" si="4"/>
        <v>0</v>
      </c>
      <c r="E62" s="19">
        <v>0</v>
      </c>
      <c r="F62" s="19">
        <v>0</v>
      </c>
      <c r="G62" s="19">
        <v>0</v>
      </c>
      <c r="H62" s="36"/>
      <c r="I62" s="21"/>
      <c r="J62" s="21"/>
      <c r="W62" s="7"/>
      <c r="X62" s="7"/>
      <c r="AA62" s="7"/>
      <c r="AB62" s="7"/>
    </row>
    <row r="63" spans="1:30" s="8" customFormat="1">
      <c r="A63" s="24" t="s">
        <v>72</v>
      </c>
      <c r="B63" s="19">
        <v>0</v>
      </c>
      <c r="C63" s="19">
        <f>7986891.12+4020068.05+44593.05+293068.57-16700-50780.11-50780.11+55247.7-50733.71+59306.87-1520</f>
        <v>12288661.43</v>
      </c>
      <c r="D63" s="19">
        <f>C63</f>
        <v>12288661.43</v>
      </c>
      <c r="E63" s="19">
        <v>0</v>
      </c>
      <c r="F63" s="19">
        <v>0</v>
      </c>
      <c r="G63" s="19">
        <f>+D63-E63</f>
        <v>12288661.43</v>
      </c>
      <c r="H63" s="36"/>
      <c r="I63" s="21"/>
      <c r="J63" s="21"/>
      <c r="W63" s="7"/>
      <c r="X63" s="7"/>
      <c r="AA63" s="7"/>
      <c r="AB63" s="7"/>
      <c r="AC63" s="7"/>
      <c r="AD63" s="7" t="s">
        <v>73</v>
      </c>
    </row>
    <row r="64" spans="1:30" s="32" customFormat="1">
      <c r="A64" s="18" t="s">
        <v>74</v>
      </c>
      <c r="B64" s="30">
        <v>0</v>
      </c>
      <c r="C64" s="30">
        <v>0</v>
      </c>
      <c r="D64" s="30">
        <f>+B64+C64</f>
        <v>0</v>
      </c>
      <c r="E64" s="30">
        <v>0</v>
      </c>
      <c r="F64" s="30">
        <v>0</v>
      </c>
      <c r="G64" s="30">
        <f>+D64-E64</f>
        <v>0</v>
      </c>
      <c r="H64" s="45"/>
      <c r="I64" s="31"/>
      <c r="J64" s="31"/>
      <c r="W64" s="33"/>
      <c r="X64" s="33"/>
      <c r="AA64" s="33"/>
      <c r="AB64" s="33"/>
    </row>
    <row r="65" spans="1:29" s="8" customFormat="1">
      <c r="A65" s="24" t="s">
        <v>75</v>
      </c>
      <c r="B65" s="19">
        <v>0</v>
      </c>
      <c r="C65" s="19">
        <v>0</v>
      </c>
      <c r="D65" s="19">
        <f t="shared" ref="D65:D67" si="13">+B65+C65</f>
        <v>0</v>
      </c>
      <c r="E65" s="19">
        <v>0</v>
      </c>
      <c r="F65" s="19">
        <v>0</v>
      </c>
      <c r="G65" s="19">
        <v>0</v>
      </c>
      <c r="H65" s="36"/>
      <c r="I65" s="21"/>
      <c r="J65" s="21"/>
      <c r="W65" s="7"/>
      <c r="X65" s="7"/>
      <c r="AA65" s="7"/>
      <c r="AB65" s="7"/>
    </row>
    <row r="66" spans="1:29" s="8" customFormat="1">
      <c r="A66" s="24" t="s">
        <v>76</v>
      </c>
      <c r="B66" s="19"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36"/>
      <c r="I66" s="21"/>
      <c r="J66" s="21"/>
      <c r="W66" s="7"/>
      <c r="X66" s="7"/>
      <c r="AA66" s="7"/>
      <c r="AB66" s="7"/>
    </row>
    <row r="67" spans="1:29" s="8" customFormat="1">
      <c r="A67" s="24" t="s">
        <v>77</v>
      </c>
      <c r="B67" s="19">
        <v>0</v>
      </c>
      <c r="C67" s="19">
        <v>0</v>
      </c>
      <c r="D67" s="19">
        <f t="shared" si="13"/>
        <v>0</v>
      </c>
      <c r="E67" s="19">
        <v>0</v>
      </c>
      <c r="F67" s="19">
        <v>0</v>
      </c>
      <c r="G67" s="19">
        <v>0</v>
      </c>
      <c r="H67" s="36"/>
      <c r="I67" s="21"/>
      <c r="J67" s="21"/>
      <c r="W67" s="7"/>
      <c r="X67" s="7"/>
      <c r="AA67" s="7"/>
      <c r="AB67" s="7"/>
    </row>
    <row r="68" spans="1:29" s="32" customFormat="1">
      <c r="A68" s="18" t="s">
        <v>78</v>
      </c>
      <c r="B68" s="30">
        <v>0</v>
      </c>
      <c r="C68" s="30">
        <v>0</v>
      </c>
      <c r="D68" s="30">
        <f>+B68+C68</f>
        <v>0</v>
      </c>
      <c r="E68" s="30">
        <v>0</v>
      </c>
      <c r="F68" s="30">
        <v>0</v>
      </c>
      <c r="G68" s="30">
        <f>+D68-E68</f>
        <v>0</v>
      </c>
      <c r="H68" s="45"/>
      <c r="I68" s="31"/>
      <c r="J68" s="31"/>
      <c r="W68" s="33"/>
      <c r="X68" s="33"/>
      <c r="AA68" s="33"/>
      <c r="AB68" s="33"/>
    </row>
    <row r="69" spans="1:29" s="8" customFormat="1">
      <c r="A69" s="24" t="s">
        <v>79</v>
      </c>
      <c r="B69" s="19">
        <v>0</v>
      </c>
      <c r="C69" s="19">
        <v>0</v>
      </c>
      <c r="D69" s="19">
        <f t="shared" ref="D69:D75" si="14">+B69+C69</f>
        <v>0</v>
      </c>
      <c r="E69" s="19">
        <v>0</v>
      </c>
      <c r="F69" s="19">
        <v>0</v>
      </c>
      <c r="G69" s="19">
        <v>0</v>
      </c>
      <c r="H69" s="36"/>
      <c r="I69" s="21"/>
      <c r="J69" s="21"/>
      <c r="W69" s="7"/>
      <c r="X69" s="7"/>
      <c r="AA69" s="7"/>
      <c r="AB69" s="7"/>
    </row>
    <row r="70" spans="1:29" s="8" customFormat="1">
      <c r="A70" s="24" t="s">
        <v>80</v>
      </c>
      <c r="B70" s="19">
        <v>0</v>
      </c>
      <c r="C70" s="19">
        <v>0</v>
      </c>
      <c r="D70" s="19">
        <f t="shared" si="14"/>
        <v>0</v>
      </c>
      <c r="E70" s="19">
        <v>0</v>
      </c>
      <c r="F70" s="19">
        <v>0</v>
      </c>
      <c r="G70" s="19">
        <v>0</v>
      </c>
      <c r="H70" s="36"/>
      <c r="I70" s="21"/>
      <c r="J70" s="21"/>
      <c r="W70" s="7"/>
      <c r="X70" s="7"/>
      <c r="AA70" s="7"/>
      <c r="AB70" s="7"/>
    </row>
    <row r="71" spans="1:29" s="8" customFormat="1">
      <c r="A71" s="24" t="s">
        <v>81</v>
      </c>
      <c r="B71" s="19">
        <v>0</v>
      </c>
      <c r="C71" s="19">
        <v>0</v>
      </c>
      <c r="D71" s="19">
        <f t="shared" si="14"/>
        <v>0</v>
      </c>
      <c r="E71" s="19">
        <v>0</v>
      </c>
      <c r="F71" s="19">
        <v>0</v>
      </c>
      <c r="G71" s="19">
        <v>0</v>
      </c>
      <c r="H71" s="36"/>
      <c r="I71" s="21"/>
      <c r="J71" s="21"/>
      <c r="W71" s="7"/>
      <c r="X71" s="7"/>
      <c r="AA71" s="7"/>
      <c r="AB71" s="7"/>
    </row>
    <row r="72" spans="1:29" s="8" customFormat="1">
      <c r="A72" s="24" t="s">
        <v>82</v>
      </c>
      <c r="B72" s="19">
        <v>0</v>
      </c>
      <c r="C72" s="19">
        <v>0</v>
      </c>
      <c r="D72" s="19">
        <f t="shared" si="14"/>
        <v>0</v>
      </c>
      <c r="E72" s="19">
        <v>0</v>
      </c>
      <c r="F72" s="19">
        <v>0</v>
      </c>
      <c r="G72" s="19">
        <v>0</v>
      </c>
      <c r="H72" s="36"/>
      <c r="I72" s="21"/>
      <c r="J72" s="21"/>
      <c r="W72" s="7"/>
      <c r="X72" s="7"/>
      <c r="AA72" s="7"/>
      <c r="AB72" s="7"/>
    </row>
    <row r="73" spans="1:29" s="8" customFormat="1">
      <c r="A73" s="24" t="s">
        <v>83</v>
      </c>
      <c r="B73" s="19">
        <v>0</v>
      </c>
      <c r="C73" s="19">
        <v>0</v>
      </c>
      <c r="D73" s="19">
        <f t="shared" si="14"/>
        <v>0</v>
      </c>
      <c r="E73" s="19">
        <v>0</v>
      </c>
      <c r="F73" s="19">
        <v>0</v>
      </c>
      <c r="G73" s="19">
        <v>0</v>
      </c>
      <c r="H73" s="36"/>
      <c r="I73" s="21"/>
      <c r="J73" s="21"/>
      <c r="W73" s="7"/>
      <c r="X73" s="7"/>
      <c r="AA73" s="7"/>
      <c r="AB73" s="7"/>
    </row>
    <row r="74" spans="1:29" s="8" customFormat="1">
      <c r="A74" s="24" t="s">
        <v>84</v>
      </c>
      <c r="B74" s="19">
        <v>0</v>
      </c>
      <c r="C74" s="19">
        <v>0</v>
      </c>
      <c r="D74" s="19">
        <f t="shared" si="14"/>
        <v>0</v>
      </c>
      <c r="E74" s="19">
        <v>0</v>
      </c>
      <c r="F74" s="19">
        <v>0</v>
      </c>
      <c r="G74" s="19">
        <v>0</v>
      </c>
      <c r="H74" s="36"/>
      <c r="I74" s="21"/>
      <c r="J74" s="21"/>
      <c r="W74" s="7"/>
      <c r="X74" s="7"/>
      <c r="AA74" s="7"/>
      <c r="AB74" s="7"/>
    </row>
    <row r="75" spans="1:29" s="8" customFormat="1">
      <c r="A75" s="46" t="s">
        <v>85</v>
      </c>
      <c r="B75" s="19">
        <v>0</v>
      </c>
      <c r="C75" s="19">
        <v>0</v>
      </c>
      <c r="D75" s="19">
        <f t="shared" si="14"/>
        <v>0</v>
      </c>
      <c r="E75" s="19">
        <v>0</v>
      </c>
      <c r="F75" s="19">
        <v>0</v>
      </c>
      <c r="G75" s="19">
        <v>0</v>
      </c>
      <c r="H75" s="36"/>
      <c r="I75" s="21"/>
      <c r="J75" s="21"/>
      <c r="W75" s="7"/>
      <c r="X75" s="7"/>
      <c r="AA75" s="7"/>
      <c r="AB75" s="7"/>
    </row>
    <row r="76" spans="1:29" s="8" customFormat="1">
      <c r="A76" s="47" t="s">
        <v>86</v>
      </c>
      <c r="B76" s="48">
        <f>B4+B12+B22+B32+B42+B52+B56+B64+B68</f>
        <v>0</v>
      </c>
      <c r="C76" s="48">
        <f>C4+C12+C22+C32+C42+C52+C56+C64+C68</f>
        <v>12440955.359999999</v>
      </c>
      <c r="D76" s="48">
        <f t="shared" ref="D76" si="15">D4+D12+D22+D32+D42+D52+D56+D64+D68</f>
        <v>12440955.359999999</v>
      </c>
      <c r="E76" s="48">
        <f>E4+E12+E22+E32+E42+E52+E56+E64+E68</f>
        <v>152293.93</v>
      </c>
      <c r="F76" s="48">
        <f>F4+F12+F22+F32+F42+F52+F56+F64+F68</f>
        <v>152293.93</v>
      </c>
      <c r="G76" s="48">
        <f>G4+G12+G22+G32+G42+G52+G56+G64+G68</f>
        <v>12288661.43</v>
      </c>
      <c r="H76" s="20"/>
      <c r="I76" s="21"/>
      <c r="J76" s="21"/>
      <c r="O76" s="22" t="e">
        <v>#REF!</v>
      </c>
      <c r="P76" s="22" t="e">
        <v>#REF!</v>
      </c>
      <c r="Q76" s="22">
        <v>929779.83000000007</v>
      </c>
      <c r="R76" s="22">
        <v>851487.75</v>
      </c>
      <c r="W76" s="7"/>
      <c r="X76" s="7"/>
      <c r="AA76" s="49">
        <f>+G76-'[1]0312_ESF_PEGT_FAC_2402'!B5</f>
        <v>-1.6600000001490116</v>
      </c>
      <c r="AB76" s="7"/>
    </row>
    <row r="77" spans="1:29" s="8" customFormat="1">
      <c r="A77" s="50" t="s">
        <v>87</v>
      </c>
      <c r="B77" s="50"/>
      <c r="C77" s="50"/>
      <c r="D77" s="50"/>
      <c r="E77" s="50"/>
      <c r="F77" s="50"/>
      <c r="G77" s="50"/>
      <c r="H77" s="51"/>
      <c r="I77" s="21"/>
      <c r="J77" s="21"/>
      <c r="Q77" s="22"/>
      <c r="W77" s="7">
        <v>2150000.0000000005</v>
      </c>
      <c r="X77" s="7"/>
      <c r="AA77" s="7">
        <f>+'[1]0312_ESF_PEGT_FAC_2402'!E5</f>
        <v>1.66</v>
      </c>
      <c r="AB77" s="7"/>
    </row>
    <row r="78" spans="1:29" s="8" customFormat="1">
      <c r="C78" s="31">
        <f>+C76-'[1]0321_EAI PARA ASEG'!D15</f>
        <v>0</v>
      </c>
      <c r="D78" s="21">
        <f>+C76-D76</f>
        <v>0</v>
      </c>
      <c r="E78" s="21"/>
      <c r="F78" s="21"/>
      <c r="G78" s="21"/>
      <c r="H78" s="21"/>
      <c r="I78" s="21"/>
      <c r="J78" s="21"/>
      <c r="W78" s="7"/>
      <c r="X78" s="7"/>
      <c r="AA78" s="7">
        <f>+AA76+AA77</f>
        <v>-1.4901169187453434E-10</v>
      </c>
      <c r="AB78" s="7"/>
      <c r="AC78" s="43">
        <f>+G76+F91</f>
        <v>12288663.09</v>
      </c>
    </row>
    <row r="79" spans="1:29" s="8" customFormat="1">
      <c r="C79" s="21"/>
      <c r="D79" s="21"/>
      <c r="E79" s="21"/>
      <c r="F79" s="31"/>
      <c r="G79" s="21"/>
      <c r="H79" s="21"/>
      <c r="I79" s="21"/>
      <c r="J79" s="21"/>
      <c r="W79" s="7"/>
      <c r="X79" s="7"/>
      <c r="AA79" s="7"/>
      <c r="AB79" s="7"/>
    </row>
    <row r="80" spans="1:29" s="8" customFormat="1">
      <c r="A80" s="52" t="str">
        <f>[1]Hoja2!A1</f>
        <v>Ing. Marisol Suárez Correa</v>
      </c>
      <c r="C80" s="52" t="str">
        <f>[1]Hoja2!C1</f>
        <v xml:space="preserve">C.P. Juan  Lara Centerno </v>
      </c>
      <c r="D80" s="52"/>
      <c r="E80" s="21"/>
      <c r="F80" s="31"/>
      <c r="G80" s="21"/>
      <c r="H80" s="21"/>
      <c r="I80" s="21"/>
      <c r="J80" s="21"/>
      <c r="W80" s="7"/>
      <c r="X80" s="7"/>
      <c r="AA80" s="7"/>
      <c r="AB80" s="7"/>
    </row>
    <row r="81" spans="1:30" s="8" customFormat="1">
      <c r="A81" s="52" t="str">
        <f>[1]Hoja2!A2</f>
        <v>Presidenta Suplente del Comité</v>
      </c>
      <c r="C81" s="52" t="str">
        <f>[1]Hoja2!C2</f>
        <v xml:space="preserve">Dirección de Control y Seguimiento de Fideicomisos </v>
      </c>
      <c r="D81" s="52"/>
      <c r="E81" s="21"/>
      <c r="F81" s="31"/>
      <c r="G81" s="21"/>
      <c r="H81" s="21"/>
      <c r="I81" s="21"/>
      <c r="J81" s="21"/>
      <c r="W81" s="7"/>
      <c r="X81" s="7"/>
      <c r="AA81" s="7"/>
      <c r="AB81" s="7"/>
    </row>
    <row r="82" spans="1:30" s="8" customFormat="1">
      <c r="C82" s="21"/>
      <c r="D82" s="21"/>
      <c r="E82" s="21"/>
      <c r="F82" s="31"/>
      <c r="G82" s="21"/>
      <c r="H82" s="21"/>
      <c r="I82" s="21"/>
      <c r="J82" s="21"/>
      <c r="W82" s="7"/>
      <c r="X82" s="7"/>
      <c r="AA82" s="7"/>
      <c r="AB82" s="7"/>
    </row>
    <row r="83" spans="1:30" s="8" customFormat="1">
      <c r="C83" s="21"/>
      <c r="D83" s="21"/>
      <c r="E83" s="21"/>
      <c r="F83" s="31"/>
      <c r="G83" s="21"/>
      <c r="H83" s="21"/>
      <c r="I83" s="21"/>
      <c r="J83" s="21"/>
      <c r="W83" s="7"/>
      <c r="X83" s="7"/>
      <c r="AA83" s="7"/>
      <c r="AB83" s="7"/>
    </row>
    <row r="84" spans="1:30" s="8" customFormat="1">
      <c r="C84" s="21"/>
      <c r="D84" s="21"/>
      <c r="E84" s="21"/>
      <c r="F84" s="31"/>
      <c r="G84" s="21"/>
      <c r="H84" s="21"/>
      <c r="I84" s="21"/>
      <c r="J84" s="21"/>
      <c r="W84" s="7"/>
      <c r="X84" s="7"/>
      <c r="AA84" s="7"/>
      <c r="AB84" s="7"/>
    </row>
    <row r="85" spans="1:30" s="8" customFormat="1">
      <c r="C85" s="21"/>
      <c r="D85" s="21"/>
      <c r="E85" s="21"/>
      <c r="F85" s="31"/>
      <c r="G85" s="21"/>
      <c r="H85" s="21"/>
      <c r="I85" s="21"/>
      <c r="J85" s="21"/>
      <c r="W85" s="7"/>
      <c r="X85" s="7"/>
      <c r="AA85" s="7"/>
      <c r="AB85" s="7"/>
    </row>
    <row r="86" spans="1:30" s="8" customFormat="1">
      <c r="C86" s="21"/>
      <c r="D86" s="21"/>
      <c r="E86" s="21"/>
      <c r="F86" s="31"/>
      <c r="G86" s="21"/>
      <c r="H86" s="21"/>
      <c r="I86" s="21"/>
      <c r="J86" s="21"/>
      <c r="W86" s="7"/>
      <c r="X86" s="7"/>
      <c r="AA86" s="7"/>
      <c r="AB86" s="7"/>
    </row>
    <row r="87" spans="1:30" s="8" customFormat="1">
      <c r="C87" s="21"/>
      <c r="D87" s="21"/>
      <c r="E87" s="21"/>
      <c r="F87" s="31"/>
      <c r="G87" s="21"/>
      <c r="H87" s="21"/>
      <c r="I87" s="21"/>
      <c r="J87" s="21"/>
      <c r="W87" s="7"/>
      <c r="X87" s="7"/>
      <c r="AA87" s="7"/>
      <c r="AB87" s="7"/>
    </row>
    <row r="88" spans="1:30" s="8" customFormat="1" hidden="1">
      <c r="A88" s="53"/>
      <c r="B88" s="54"/>
      <c r="C88" s="55"/>
      <c r="D88" s="55"/>
      <c r="E88" s="54"/>
      <c r="F88" s="43"/>
      <c r="I88" s="21"/>
      <c r="J88" s="21"/>
      <c r="W88" s="7"/>
      <c r="X88" s="7"/>
      <c r="AA88" s="7"/>
      <c r="AB88" s="7"/>
    </row>
    <row r="89" spans="1:30" s="57" customFormat="1" hidden="1">
      <c r="A89" s="56"/>
      <c r="B89" s="54"/>
      <c r="C89" s="54"/>
      <c r="D89" s="54"/>
      <c r="E89" s="54"/>
      <c r="W89" s="58"/>
      <c r="X89" s="58"/>
      <c r="AA89" s="58"/>
      <c r="AB89" s="58"/>
    </row>
    <row r="90" spans="1:30" s="57" customFormat="1" hidden="1">
      <c r="E90" s="59"/>
      <c r="F90" s="21">
        <f>+E76-F76</f>
        <v>0</v>
      </c>
      <c r="G90" s="21" t="s">
        <v>88</v>
      </c>
      <c r="H90" s="21"/>
      <c r="I90" s="21"/>
      <c r="J90" s="21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7"/>
      <c r="X90" s="7"/>
      <c r="Y90" s="8"/>
      <c r="Z90" s="8"/>
      <c r="AA90" s="7">
        <f>+AA88+AA89</f>
        <v>0</v>
      </c>
      <c r="AB90" s="7"/>
      <c r="AC90" s="8"/>
    </row>
    <row r="91" spans="1:30" s="8" customFormat="1" hidden="1">
      <c r="E91" s="60"/>
      <c r="F91" s="31">
        <f>'[1]0312_ESF_PEGT_FAC_2402'!E5</f>
        <v>1.66</v>
      </c>
      <c r="G91" s="21" t="s">
        <v>89</v>
      </c>
      <c r="H91" s="21"/>
      <c r="I91" s="21"/>
      <c r="J91" s="21"/>
      <c r="W91" s="7"/>
      <c r="X91" s="7"/>
      <c r="AA91" s="7"/>
      <c r="AB91" s="7"/>
    </row>
    <row r="92" spans="1:30" s="8" customFormat="1" hidden="1">
      <c r="E92" s="60"/>
      <c r="F92" s="43">
        <f>+F90-F91</f>
        <v>-1.66</v>
      </c>
      <c r="G92" s="8" t="s">
        <v>10</v>
      </c>
      <c r="I92" s="21"/>
      <c r="J92" s="21"/>
      <c r="W92" s="7"/>
      <c r="X92" s="7"/>
      <c r="AA92" s="7"/>
      <c r="AB92" s="7"/>
      <c r="AD92" s="7"/>
    </row>
    <row r="93" spans="1:30" s="8" customFormat="1" hidden="1">
      <c r="D93" s="7"/>
      <c r="E93" s="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8"/>
      <c r="X93" s="58"/>
      <c r="Y93" s="57"/>
      <c r="Z93" s="57"/>
      <c r="AA93" s="58"/>
      <c r="AB93" s="58"/>
      <c r="AC93" s="57"/>
    </row>
    <row r="94" spans="1:30" s="8" customFormat="1" hidden="1">
      <c r="D94" s="7"/>
      <c r="E94" s="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8"/>
      <c r="X94" s="58"/>
      <c r="Y94" s="57"/>
      <c r="Z94" s="57"/>
      <c r="AA94" s="58"/>
      <c r="AB94" s="58"/>
      <c r="AC94" s="57"/>
      <c r="AD94" s="43"/>
    </row>
    <row r="95" spans="1:30" s="8" customFormat="1" hidden="1">
      <c r="D95" s="7"/>
      <c r="E95" s="58"/>
      <c r="I95" s="21"/>
      <c r="J95" s="21"/>
      <c r="W95" s="7"/>
      <c r="X95" s="7"/>
      <c r="AA95" s="7"/>
      <c r="AB95" s="7"/>
    </row>
    <row r="96" spans="1:30" s="8" customFormat="1" hidden="1">
      <c r="C96" s="61"/>
      <c r="D96" s="7"/>
      <c r="E96" s="58"/>
      <c r="F96" s="43">
        <f>'[1]0312_ESF_PEGT_FAC_2402'!B5</f>
        <v>12288663.09</v>
      </c>
      <c r="G96" s="8" t="s">
        <v>90</v>
      </c>
      <c r="I96" s="21"/>
      <c r="J96" s="21"/>
      <c r="W96" s="7"/>
      <c r="X96" s="7"/>
      <c r="AA96" s="7"/>
      <c r="AB96" s="7"/>
      <c r="AD96" s="43"/>
    </row>
    <row r="97" spans="4:30" s="8" customFormat="1" hidden="1">
      <c r="D97" s="7"/>
      <c r="E97" s="58"/>
      <c r="F97" s="22"/>
      <c r="I97" s="21"/>
      <c r="J97" s="21"/>
      <c r="W97" s="7"/>
      <c r="X97" s="7"/>
      <c r="AA97" s="7"/>
      <c r="AB97" s="7"/>
      <c r="AD97" s="43"/>
    </row>
    <row r="98" spans="4:30" s="8" customFormat="1" hidden="1">
      <c r="D98" s="7"/>
      <c r="E98" s="58"/>
      <c r="F98" s="43"/>
      <c r="I98" s="21"/>
      <c r="J98" s="21"/>
      <c r="W98" s="7"/>
      <c r="X98" s="7"/>
      <c r="AA98" s="7"/>
      <c r="AB98" s="7"/>
      <c r="AD98" s="43"/>
    </row>
    <row r="99" spans="4:30" s="8" customFormat="1" hidden="1">
      <c r="D99" s="7"/>
      <c r="E99" s="58"/>
      <c r="F99" s="58">
        <f>+G76+F90</f>
        <v>12288661.43</v>
      </c>
      <c r="I99" s="21"/>
      <c r="J99" s="21"/>
      <c r="W99" s="7"/>
      <c r="X99" s="7"/>
      <c r="AA99" s="7"/>
      <c r="AB99" s="7"/>
      <c r="AD99" s="62"/>
    </row>
    <row r="100" spans="4:30" s="8" customFormat="1" hidden="1">
      <c r="E100" s="63"/>
      <c r="F100" s="58"/>
      <c r="I100" s="21"/>
      <c r="J100" s="21"/>
      <c r="W100" s="7"/>
      <c r="X100" s="7"/>
      <c r="AA100" s="7"/>
      <c r="AB100" s="7"/>
    </row>
    <row r="101" spans="4:30" s="8" customFormat="1" hidden="1">
      <c r="E101" s="64"/>
      <c r="F101" s="65">
        <f>+F96-F99</f>
        <v>1.6600000001490116</v>
      </c>
      <c r="G101" s="66" t="s">
        <v>91</v>
      </c>
      <c r="H101" s="66"/>
      <c r="I101" s="67"/>
      <c r="J101" s="67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8"/>
      <c r="X101" s="68"/>
      <c r="Y101" s="66"/>
      <c r="Z101" s="66"/>
      <c r="AA101" s="68"/>
      <c r="AB101" s="68"/>
      <c r="AC101" s="66"/>
      <c r="AD101" s="8" t="s">
        <v>92</v>
      </c>
    </row>
    <row r="102" spans="4:30" s="8" customFormat="1" hidden="1">
      <c r="E102" s="63"/>
      <c r="F102" s="58"/>
      <c r="I102" s="21"/>
      <c r="J102" s="21"/>
      <c r="W102" s="7"/>
      <c r="X102" s="7"/>
      <c r="AA102" s="7"/>
      <c r="AB102" s="7"/>
    </row>
    <row r="103" spans="4:30" s="8" customFormat="1" hidden="1">
      <c r="E103" s="63"/>
      <c r="F103" s="58">
        <f>+'[1]0321_EAI PARA ASEG'!D11+'[1]0321_EAI PARA ASEG'!D12-'[1]0321_EAI PARA ASEG'!F11-'[1]0321_EAI PARA ASEG'!F12</f>
        <v>0</v>
      </c>
      <c r="I103" s="21"/>
      <c r="J103" s="21"/>
      <c r="W103" s="7"/>
      <c r="X103" s="7"/>
      <c r="AA103" s="7"/>
      <c r="AB103" s="7"/>
    </row>
    <row r="104" spans="4:30" s="8" customFormat="1" hidden="1">
      <c r="E104" s="63"/>
      <c r="F104" s="58"/>
      <c r="I104" s="21"/>
      <c r="J104" s="21"/>
      <c r="W104" s="7"/>
      <c r="X104" s="7"/>
      <c r="AA104" s="7"/>
      <c r="AB104" s="7"/>
    </row>
    <row r="105" spans="4:30" s="8" customFormat="1" hidden="1">
      <c r="E105" s="63"/>
      <c r="F105" s="58"/>
      <c r="I105" s="21"/>
      <c r="J105" s="21"/>
      <c r="W105" s="7"/>
      <c r="X105" s="7"/>
      <c r="AA105" s="7"/>
      <c r="AB105" s="7"/>
    </row>
    <row r="106" spans="4:30" s="8" customFormat="1" hidden="1">
      <c r="E106" s="63"/>
      <c r="F106" s="58"/>
      <c r="I106" s="21"/>
      <c r="J106" s="21"/>
      <c r="W106" s="7"/>
      <c r="X106" s="7"/>
      <c r="AA106" s="7"/>
      <c r="AB106" s="7"/>
    </row>
    <row r="107" spans="4:30" hidden="1">
      <c r="E107" s="69"/>
      <c r="F107" s="70"/>
    </row>
    <row r="108" spans="4:30">
      <c r="E108" s="69"/>
      <c r="F108" s="70"/>
    </row>
    <row r="109" spans="4:30">
      <c r="E109" s="69"/>
      <c r="F109" s="70"/>
    </row>
  </sheetData>
  <mergeCells count="5">
    <mergeCell ref="A1:G1"/>
    <mergeCell ref="B2:F2"/>
    <mergeCell ref="G2:G3"/>
    <mergeCell ref="A77:G77"/>
    <mergeCell ref="C88:D88"/>
  </mergeCells>
  <pageMargins left="0" right="0" top="0.74" bottom="0.39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2025-04-09T20:18:09Z</dcterms:created>
  <dcterms:modified xsi:type="dcterms:W3CDTF">2025-04-09T20:18:29Z</dcterms:modified>
</cp:coreProperties>
</file>