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"/>
    </mc:Choice>
  </mc:AlternateContent>
  <bookViews>
    <workbookView xWindow="0" yWindow="0" windowWidth="28800" windowHeight="11700"/>
  </bookViews>
  <sheets>
    <sheet name="F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FFF!$A$1:$D$52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A47" i="1"/>
  <c r="C46" i="1"/>
  <c r="A46" i="1"/>
  <c r="G37" i="1"/>
  <c r="G36" i="1"/>
  <c r="E34" i="1"/>
  <c r="E31" i="1"/>
  <c r="F33" i="1" s="1"/>
  <c r="F30" i="1"/>
  <c r="D27" i="1"/>
  <c r="D39" i="1" s="1"/>
  <c r="C27" i="1"/>
  <c r="C39" i="1" s="1"/>
  <c r="E17" i="1"/>
  <c r="E15" i="1"/>
  <c r="E14" i="1"/>
  <c r="D14" i="1"/>
  <c r="G35" i="1" s="1"/>
  <c r="C14" i="1"/>
  <c r="G33" i="1" s="1"/>
  <c r="E3" i="1"/>
  <c r="D3" i="1"/>
  <c r="D24" i="1" s="1"/>
  <c r="C3" i="1"/>
  <c r="C24" i="1" s="1"/>
  <c r="E39" i="1" l="1"/>
  <c r="H33" i="1"/>
  <c r="I33" i="1" s="1"/>
  <c r="C54" i="1"/>
  <c r="D54" i="1"/>
  <c r="E24" i="1"/>
</calcChain>
</file>

<file path=xl/sharedStrings.xml><?xml version="1.0" encoding="utf-8"?>
<sst xmlns="http://schemas.openxmlformats.org/spreadsheetml/2006/main" count="51" uniqueCount="40">
  <si>
    <t xml:space="preserve">
Fideicomiso de Alianza para el Campo de Guanajuato &lt;&lt;ALCAMPO&gt;&gt;
Flujo de Fondos
Del 01 de Enero al 31 de Diciembre de 2025 
 (Cifras en Pesos)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</si>
  <si>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</si>
  <si>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</si>
  <si>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</si>
  <si>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</si>
  <si>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</si>
  <si>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</si>
  <si>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</si>
  <si>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</si>
  <si>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</si>
  <si>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</si>
  <si>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</si>
  <si>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</si>
  <si>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</si>
  <si>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</si>
  <si>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</si>
  <si>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</si>
  <si>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</si>
  <si>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</si>
  <si>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</si>
  <si>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</si>
  <si>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</si>
  <si>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</si>
  <si>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</si>
  <si>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</si>
  <si>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</si>
  <si>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</si>
  <si>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</si>
  <si>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</si>
  <si>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</si>
  <si>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</si>
  <si>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</si>
  <si>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</si>
  <si>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</si>
  <si>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</si>
  <si>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devengado mas pagado de remanente</t>
  </si>
  <si>
    <t>Otros Recursos de Transferencias Federales Etiquetadas</t>
  </si>
  <si>
    <t>“Bajo protesta de decir verdad declaramos que los Estados Financieros y sus notas, son razonablemente correctos y son responsabilidad del emisor”</t>
  </si>
  <si>
    <t>ESTATAL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</si>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</sst>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3" fillId="3" borderId="0" xfId="2" applyFont="1" applyFill="1" applyAlignment="1" applyProtection="1">
      <alignment vertical="center" wrapText="1"/>
      <protection locked="0"/>
    </xf>
    <xf numFmtId="0" fontId="4" fillId="3" borderId="0" xfId="3" applyFont="1" applyFill="1"/>
    <xf numFmtId="43" fontId="4" fillId="3" borderId="0" xfId="1" applyFont="1" applyFill="1"/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/>
    </xf>
    <xf numFmtId="165" fontId="3" fillId="3" borderId="5" xfId="4" applyNumberFormat="1" applyFont="1" applyFill="1" applyBorder="1" applyAlignment="1">
      <alignment vertical="center" wrapText="1"/>
    </xf>
    <xf numFmtId="165" fontId="4" fillId="3" borderId="0" xfId="3" applyNumberFormat="1" applyFont="1" applyFill="1"/>
    <xf numFmtId="0" fontId="7" fillId="3" borderId="6" xfId="0" applyFont="1" applyFill="1" applyBorder="1" applyAlignment="1">
      <alignment horizontal="left" vertical="center" indent="1"/>
    </xf>
    <xf numFmtId="165" fontId="8" fillId="3" borderId="7" xfId="4" applyNumberFormat="1" applyFont="1" applyFill="1" applyBorder="1" applyAlignment="1">
      <alignment vertical="center" wrapText="1"/>
    </xf>
    <xf numFmtId="165" fontId="8" fillId="3" borderId="8" xfId="4" applyNumberFormat="1" applyFont="1" applyFill="1" applyBorder="1" applyAlignment="1">
      <alignment vertical="center" wrapText="1"/>
    </xf>
    <xf numFmtId="165" fontId="4" fillId="3" borderId="7" xfId="4" applyNumberFormat="1" applyFont="1" applyFill="1" applyBorder="1" applyAlignment="1">
      <alignment vertical="center" wrapText="1"/>
    </xf>
    <xf numFmtId="165" fontId="4" fillId="0" borderId="7" xfId="4" applyNumberFormat="1" applyFont="1" applyFill="1" applyBorder="1" applyAlignment="1">
      <alignment vertical="center" wrapText="1"/>
    </xf>
    <xf numFmtId="165" fontId="4" fillId="3" borderId="8" xfId="4" applyNumberFormat="1" applyFont="1" applyFill="1" applyBorder="1" applyAlignment="1">
      <alignment vertical="center" wrapText="1"/>
    </xf>
    <xf numFmtId="166" fontId="4" fillId="3" borderId="0" xfId="3" applyNumberFormat="1" applyFont="1" applyFill="1"/>
    <xf numFmtId="165" fontId="4" fillId="0" borderId="8" xfId="4" applyNumberFormat="1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/>
    </xf>
    <xf numFmtId="165" fontId="3" fillId="3" borderId="7" xfId="4" applyNumberFormat="1" applyFont="1" applyFill="1" applyBorder="1" applyAlignment="1">
      <alignment vertical="center" wrapText="1"/>
    </xf>
    <xf numFmtId="43" fontId="4" fillId="3" borderId="0" xfId="3" applyNumberFormat="1" applyFont="1" applyFill="1"/>
    <xf numFmtId="165" fontId="8" fillId="0" borderId="7" xfId="4" applyNumberFormat="1" applyFont="1" applyFill="1" applyBorder="1" applyAlignment="1">
      <alignment vertical="center" wrapText="1"/>
    </xf>
    <xf numFmtId="0" fontId="6" fillId="3" borderId="9" xfId="5" applyFont="1" applyFill="1" applyBorder="1" applyAlignment="1">
      <alignment horizontal="left" vertical="center"/>
    </xf>
    <xf numFmtId="165" fontId="3" fillId="3" borderId="10" xfId="4" applyNumberFormat="1" applyFont="1" applyFill="1" applyBorder="1" applyAlignment="1">
      <alignment vertical="center" wrapText="1"/>
    </xf>
    <xf numFmtId="165" fontId="3" fillId="3" borderId="3" xfId="4" applyNumberFormat="1" applyFont="1" applyFill="1" applyBorder="1" applyAlignment="1">
      <alignment vertical="center" wrapText="1"/>
    </xf>
    <xf numFmtId="164" fontId="4" fillId="3" borderId="0" xfId="3" applyNumberFormat="1" applyFont="1" applyFill="1"/>
    <xf numFmtId="0" fontId="6" fillId="0" borderId="0" xfId="5" applyFont="1" applyAlignment="1">
      <alignment horizontal="left" vertical="center"/>
    </xf>
    <xf numFmtId="3" fontId="4" fillId="0" borderId="0" xfId="3" applyNumberFormat="1" applyFont="1"/>
    <xf numFmtId="3" fontId="3" fillId="2" borderId="1" xfId="3" applyNumberFormat="1" applyFont="1" applyFill="1" applyBorder="1" applyAlignment="1">
      <alignment horizontal="center" vertical="center" wrapText="1"/>
    </xf>
    <xf numFmtId="0" fontId="9" fillId="3" borderId="4" xfId="0" applyFont="1" applyFill="1" applyBorder="1"/>
    <xf numFmtId="165" fontId="10" fillId="3" borderId="5" xfId="4" applyNumberFormat="1" applyFont="1" applyFill="1" applyBorder="1"/>
    <xf numFmtId="0" fontId="5" fillId="3" borderId="6" xfId="0" applyFont="1" applyFill="1" applyBorder="1" applyAlignment="1">
      <alignment horizontal="left" indent="1"/>
    </xf>
    <xf numFmtId="165" fontId="4" fillId="3" borderId="7" xfId="4" applyNumberFormat="1" applyFont="1" applyFill="1" applyBorder="1"/>
    <xf numFmtId="165" fontId="4" fillId="3" borderId="8" xfId="4" applyNumberFormat="1" applyFont="1" applyFill="1" applyBorder="1"/>
    <xf numFmtId="0" fontId="9" fillId="3" borderId="6" xfId="0" applyFont="1" applyFill="1" applyBorder="1"/>
    <xf numFmtId="165" fontId="10" fillId="3" borderId="7" xfId="4" applyNumberFormat="1" applyFont="1" applyFill="1" applyBorder="1"/>
    <xf numFmtId="165" fontId="10" fillId="3" borderId="8" xfId="4" applyNumberFormat="1" applyFont="1" applyFill="1" applyBorder="1"/>
    <xf numFmtId="43" fontId="4" fillId="4" borderId="0" xfId="3" applyNumberFormat="1" applyFont="1" applyFill="1"/>
    <xf numFmtId="0" fontId="9" fillId="3" borderId="9" xfId="0" applyFont="1" applyFill="1" applyBorder="1"/>
    <xf numFmtId="0" fontId="4" fillId="3" borderId="0" xfId="3" applyFont="1" applyFill="1" applyAlignment="1">
      <alignment horizontal="left" vertical="justify"/>
    </xf>
    <xf numFmtId="0" fontId="4" fillId="3" borderId="0" xfId="0" applyFont="1" applyFill="1" applyAlignment="1" applyProtection="1">
      <alignment vertical="center"/>
      <protection locked="0"/>
    </xf>
    <xf numFmtId="43" fontId="11" fillId="0" borderId="1" xfId="1" applyFont="1" applyBorder="1"/>
    <xf numFmtId="166" fontId="4" fillId="3" borderId="0" xfId="1" applyNumberFormat="1" applyFont="1" applyFill="1"/>
    <xf numFmtId="0" fontId="4" fillId="5" borderId="0" xfId="3" applyFont="1" applyFill="1"/>
    <xf numFmtId="0" fontId="4" fillId="0" borderId="0" xfId="3" applyFont="1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4" fillId="3" borderId="11" xfId="3" applyFont="1" applyFill="1" applyBorder="1" applyAlignment="1">
      <alignment horizontal="center" vertical="justify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top" wrapText="1"/>
      <protection locked="0"/>
    </xf>
  </cellXfs>
  <cellStyles count="6">
    <cellStyle name="Millares" xfId="1" builtinId="3"/>
    <cellStyle name="Millares 17 3" xfId="4"/>
    <cellStyle name="Normal" xfId="0" builtinId="0"/>
    <cellStyle name="Normal 2 25" xfId="2"/>
    <cellStyle name="Normal 2 25 2" xfId="3"/>
    <cellStyle name="Normal 2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1%20AUXILIARES%202023%20(1)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01%20ALCAMPO/2023/ESTADOS%20FINANCIEROS/10%20OCTUBRE/10%20OCT%20%20EDO%20FINANCIERO%20202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DIC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OFE"/>
      <sheetName val="IMPUESTOS"/>
      <sheetName val="PRODUCTOS SANIDADES FEDERAL "/>
      <sheetName val="PRODUCTOS SANIDADES ESTATAL"/>
      <sheetName val="PRODUCTOS ESTATALES 2023"/>
      <sheetName val="REMANENTE ESTATAL 2023"/>
      <sheetName val="SANIDADES FEDERAL"/>
      <sheetName val="SANIDADES ESTATAL"/>
      <sheetName val="PRODUCTOS SANIDADES FEDERAL"/>
      <sheetName val="PRODUCTOS SANIDADES ESTATAL "/>
      <sheetName val="PRODUCTOS REMANENTE ESTATAL2023"/>
      <sheetName val="SANIDADES FEDERAL DEV 2022"/>
      <sheetName val="SANIDADES ESTATAL DEV 2022"/>
      <sheetName val="SANIDADES FEDERAL DEV 2023"/>
      <sheetName val="SANIDADES ESTATAL DEV 2023 "/>
      <sheetName val="REMANENTE ESTATAL 2024"/>
      <sheetName val="PRODUCTOS FIN DEVENGADOS"/>
      <sheetName val="PRODUCTOS FINANCIEROSREMANENTES"/>
      <sheetName val="Hoja3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>
        <row r="243">
          <cell r="I243">
            <v>294000</v>
          </cell>
        </row>
        <row r="244">
          <cell r="I244">
            <v>50433.06</v>
          </cell>
        </row>
      </sheetData>
      <sheetData sheetId="7">
        <row r="120">
          <cell r="J120">
            <v>23999.99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CSF"/>
      <sheetName val="EAA"/>
      <sheetName val="EVHP"/>
      <sheetName val="EFE"/>
      <sheetName val="PT_ESF_ECSF"/>
      <sheetName val="NOTAS "/>
      <sheetName val="ANEXO ESF"/>
      <sheetName val="ANEXO EA (1)"/>
      <sheetName val="ANEXO EA (2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92">
          <cell r="G192">
            <v>887356.60000000009</v>
          </cell>
          <cell r="H192">
            <v>736956.32000000007</v>
          </cell>
        </row>
        <row r="229">
          <cell r="G229">
            <v>97171.62</v>
          </cell>
          <cell r="I229">
            <v>199999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9">
          <cell r="A29" t="str">
            <v>Ing. Marisol Suárez Correa</v>
          </cell>
          <cell r="C29" t="str">
            <v xml:space="preserve">C.P. Juan  Lara Centeno </v>
          </cell>
        </row>
        <row r="30">
          <cell r="A30" t="str">
            <v>Presidenta Suplente del Comité</v>
          </cell>
          <cell r="C30" t="str">
            <v xml:space="preserve">Dirección de Control y Seguimiento de Fideicomisos 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111"/>
  <sheetViews>
    <sheetView tabSelected="1" topLeftCell="A16" zoomScale="90" zoomScaleNormal="90" workbookViewId="0">
      <selection activeCell="A70" sqref="A70"/>
    </sheetView>
  </sheetViews>
  <sheetFormatPr baseColWidth="10" defaultColWidth="13.33203125" defaultRowHeight="12.75" x14ac:dyDescent="0.2"/>
  <cols>
    <col min="1" max="1" width="53.33203125" style="44" customWidth="1"/>
    <col min="2" max="2" width="51.33203125" style="44" customWidth="1"/>
    <col min="3" max="4" width="25.5" style="44" customWidth="1"/>
    <col min="5" max="5" width="25.5" style="2" hidden="1" customWidth="1"/>
    <col min="6" max="6" width="17.5" style="2" hidden="1" customWidth="1"/>
    <col min="7" max="9" width="15" style="2" hidden="1" customWidth="1"/>
    <col min="10" max="12" width="0" style="2" hidden="1" customWidth="1"/>
    <col min="13" max="13" width="19.5" style="3" bestFit="1" customWidth="1"/>
    <col min="14" max="14" width="17.6640625" style="3" bestFit="1" customWidth="1"/>
    <col min="15" max="15" width="28.83203125" style="3" customWidth="1"/>
    <col min="16" max="16" width="19.1640625" style="3" customWidth="1"/>
    <col min="17" max="17" width="16.6640625" style="3" bestFit="1" customWidth="1"/>
    <col min="18" max="18" width="13.33203125" style="3"/>
    <col min="19" max="19" width="15.33203125" style="2" customWidth="1"/>
    <col min="20" max="23" width="13.33203125" style="2"/>
    <col min="24" max="16384" width="13.33203125" style="44"/>
  </cols>
  <sheetData>
    <row r="1" spans="1:18" ht="66" customHeight="1" x14ac:dyDescent="0.2">
      <c r="A1" s="45" t="s">
        <v>0</v>
      </c>
      <c r="B1" s="45"/>
      <c r="C1" s="45"/>
      <c r="D1" s="45"/>
      <c r="E1" s="1"/>
    </row>
    <row r="2" spans="1:18" ht="20.25" customHeight="1" x14ac:dyDescent="0.2">
      <c r="A2" s="4" t="s">
        <v>1</v>
      </c>
      <c r="B2" s="5" t="s">
        <v>2</v>
      </c>
      <c r="C2" s="6" t="s">
        <v>3</v>
      </c>
      <c r="D2" s="5" t="s">
        <v>4</v>
      </c>
    </row>
    <row r="3" spans="1:18" s="2" customFormat="1" x14ac:dyDescent="0.2">
      <c r="A3" s="7" t="s">
        <v>5</v>
      </c>
      <c r="B3" s="8">
        <v>0</v>
      </c>
      <c r="C3" s="8">
        <f>SUM(C4:C13)</f>
        <v>105843129.46000001</v>
      </c>
      <c r="D3" s="8">
        <f>SUM(D4:D13)</f>
        <v>105843129.46000001</v>
      </c>
      <c r="E3" s="9">
        <f>+D3-C3</f>
        <v>0</v>
      </c>
      <c r="M3" s="3"/>
      <c r="N3" s="3"/>
      <c r="O3" s="3"/>
      <c r="P3" s="3"/>
      <c r="Q3" s="3"/>
      <c r="R3" s="3"/>
    </row>
    <row r="4" spans="1:18" s="2" customFormat="1" x14ac:dyDescent="0.2">
      <c r="A4" s="10" t="s">
        <v>6</v>
      </c>
      <c r="B4" s="11">
        <v>0</v>
      </c>
      <c r="C4" s="11">
        <v>0</v>
      </c>
      <c r="D4" s="12">
        <v>0</v>
      </c>
      <c r="M4" s="3"/>
      <c r="N4" s="3"/>
      <c r="O4" s="3"/>
      <c r="P4" s="3"/>
      <c r="Q4" s="3"/>
      <c r="R4" s="3"/>
    </row>
    <row r="5" spans="1:18" s="2" customFormat="1" x14ac:dyDescent="0.2">
      <c r="A5" s="10" t="s">
        <v>7</v>
      </c>
      <c r="B5" s="11">
        <v>0</v>
      </c>
      <c r="C5" s="11">
        <v>0</v>
      </c>
      <c r="D5" s="12">
        <v>0</v>
      </c>
      <c r="M5" s="3"/>
      <c r="N5" s="3"/>
      <c r="O5" s="3"/>
      <c r="P5" s="3"/>
      <c r="Q5" s="3"/>
      <c r="R5" s="3"/>
    </row>
    <row r="6" spans="1:18" s="2" customFormat="1" x14ac:dyDescent="0.2">
      <c r="A6" s="10" t="s">
        <v>8</v>
      </c>
      <c r="B6" s="11">
        <v>0</v>
      </c>
      <c r="C6" s="11">
        <v>0</v>
      </c>
      <c r="D6" s="12">
        <v>0</v>
      </c>
      <c r="M6" s="3"/>
      <c r="N6" s="3"/>
      <c r="O6" s="3"/>
      <c r="P6" s="3"/>
      <c r="Q6" s="3"/>
      <c r="R6" s="3"/>
    </row>
    <row r="7" spans="1:18" s="2" customFormat="1" x14ac:dyDescent="0.2">
      <c r="A7" s="10" t="s">
        <v>9</v>
      </c>
      <c r="B7" s="11">
        <v>0</v>
      </c>
      <c r="C7" s="11">
        <v>0</v>
      </c>
      <c r="D7" s="12">
        <v>0</v>
      </c>
      <c r="M7" s="3"/>
      <c r="N7" s="3"/>
      <c r="O7" s="3"/>
      <c r="P7" s="3"/>
      <c r="Q7" s="3"/>
      <c r="R7" s="3"/>
    </row>
    <row r="8" spans="1:18" s="2" customFormat="1" x14ac:dyDescent="0.2">
      <c r="A8" s="10" t="s">
        <v>10</v>
      </c>
      <c r="B8" s="11">
        <v>0</v>
      </c>
      <c r="C8" s="11">
        <v>0</v>
      </c>
      <c r="D8" s="12">
        <v>0</v>
      </c>
      <c r="M8" s="3"/>
      <c r="N8" s="3"/>
      <c r="O8" s="3"/>
      <c r="P8" s="3"/>
      <c r="Q8" s="3"/>
      <c r="R8" s="3"/>
    </row>
    <row r="9" spans="1:18" s="2" customFormat="1" x14ac:dyDescent="0.2">
      <c r="A9" s="10" t="s">
        <v>11</v>
      </c>
      <c r="B9" s="11">
        <v>0</v>
      </c>
      <c r="C9" s="11">
        <v>0</v>
      </c>
      <c r="D9" s="12">
        <v>0</v>
      </c>
      <c r="M9" s="3"/>
      <c r="N9" s="3"/>
      <c r="O9" s="3"/>
      <c r="P9" s="3"/>
      <c r="Q9" s="3"/>
      <c r="R9" s="3"/>
    </row>
    <row r="10" spans="1:18" s="2" customFormat="1" x14ac:dyDescent="0.2">
      <c r="A10" s="10" t="s">
        <v>12</v>
      </c>
      <c r="B10" s="13">
        <v>0</v>
      </c>
      <c r="C10" s="14">
        <v>1026301.17</v>
      </c>
      <c r="D10" s="15">
        <v>1026301.17</v>
      </c>
      <c r="E10" s="16"/>
      <c r="F10" s="16"/>
      <c r="M10" s="3"/>
      <c r="N10" s="3"/>
      <c r="O10" s="3"/>
      <c r="P10" s="3"/>
      <c r="Q10" s="3"/>
      <c r="R10" s="3"/>
    </row>
    <row r="11" spans="1:18" s="2" customFormat="1" x14ac:dyDescent="0.2">
      <c r="A11" s="10" t="s">
        <v>13</v>
      </c>
      <c r="B11" s="13">
        <v>0</v>
      </c>
      <c r="C11" s="14">
        <v>67767326.140000001</v>
      </c>
      <c r="D11" s="17">
        <v>67767326.140000001</v>
      </c>
      <c r="M11" s="3"/>
      <c r="N11" s="3"/>
      <c r="O11" s="3"/>
      <c r="P11" s="3"/>
      <c r="Q11" s="3"/>
      <c r="R11" s="3"/>
    </row>
    <row r="12" spans="1:18" s="2" customFormat="1" x14ac:dyDescent="0.2">
      <c r="A12" s="10" t="s">
        <v>14</v>
      </c>
      <c r="B12" s="13">
        <v>0</v>
      </c>
      <c r="C12" s="13">
        <v>37049502.149999999</v>
      </c>
      <c r="D12" s="15">
        <v>37049502.149999999</v>
      </c>
      <c r="E12" s="16"/>
      <c r="F12" s="16"/>
      <c r="M12" s="3"/>
      <c r="N12" s="3"/>
      <c r="O12" s="3"/>
      <c r="P12" s="3"/>
      <c r="Q12" s="3"/>
      <c r="R12" s="3"/>
    </row>
    <row r="13" spans="1:18" s="2" customFormat="1" x14ac:dyDescent="0.2">
      <c r="A13" s="10" t="s">
        <v>15</v>
      </c>
      <c r="B13" s="11">
        <v>0</v>
      </c>
      <c r="C13" s="11">
        <v>0</v>
      </c>
      <c r="D13" s="12">
        <v>0</v>
      </c>
      <c r="M13" s="3"/>
      <c r="N13" s="3"/>
      <c r="O13" s="3"/>
      <c r="P13" s="3"/>
      <c r="Q13" s="3"/>
      <c r="R13" s="3"/>
    </row>
    <row r="14" spans="1:18" s="2" customFormat="1" x14ac:dyDescent="0.2">
      <c r="A14" s="18" t="s">
        <v>16</v>
      </c>
      <c r="B14" s="19">
        <v>0</v>
      </c>
      <c r="C14" s="19">
        <f>SUM(C15:C23)</f>
        <v>105543868.97</v>
      </c>
      <c r="D14" s="19">
        <f>SUM(D15:D23)</f>
        <v>105048569.55</v>
      </c>
      <c r="E14" s="16">
        <f>+C14-D14</f>
        <v>495299.42000000179</v>
      </c>
      <c r="F14" s="16"/>
      <c r="M14" s="3"/>
      <c r="N14" s="3"/>
      <c r="O14" s="3"/>
      <c r="P14" s="3"/>
      <c r="Q14" s="3"/>
      <c r="R14" s="3"/>
    </row>
    <row r="15" spans="1:18" s="2" customFormat="1" x14ac:dyDescent="0.2">
      <c r="A15" s="10" t="s">
        <v>17</v>
      </c>
      <c r="B15" s="11">
        <v>0</v>
      </c>
      <c r="C15" s="11">
        <v>0</v>
      </c>
      <c r="D15" s="11">
        <v>0</v>
      </c>
      <c r="E15" s="20">
        <f>+E14+C34</f>
        <v>495299.42000000179</v>
      </c>
      <c r="M15" s="3"/>
      <c r="N15" s="3"/>
      <c r="O15" s="3"/>
      <c r="P15" s="3"/>
      <c r="Q15" s="3"/>
      <c r="R15" s="3"/>
    </row>
    <row r="16" spans="1:18" s="2" customFormat="1" x14ac:dyDescent="0.2">
      <c r="A16" s="10" t="s">
        <v>18</v>
      </c>
      <c r="B16" s="11">
        <v>0</v>
      </c>
      <c r="C16" s="11">
        <v>182616.74</v>
      </c>
      <c r="D16" s="21">
        <v>182616.74</v>
      </c>
      <c r="M16" s="3"/>
      <c r="N16" s="3"/>
      <c r="O16" s="3"/>
      <c r="P16" s="3"/>
      <c r="Q16" s="3"/>
      <c r="R16" s="3"/>
    </row>
    <row r="17" spans="1:19" s="2" customFormat="1" x14ac:dyDescent="0.2">
      <c r="A17" s="10" t="s">
        <v>19</v>
      </c>
      <c r="B17" s="11">
        <v>0</v>
      </c>
      <c r="C17" s="21">
        <v>4213342.24</v>
      </c>
      <c r="D17" s="11">
        <v>3718042.8200000003</v>
      </c>
      <c r="E17" s="16">
        <f>+C17-D17</f>
        <v>495299.41999999993</v>
      </c>
      <c r="M17" s="3"/>
      <c r="N17" s="3"/>
      <c r="O17" s="3"/>
      <c r="P17" s="3"/>
      <c r="Q17" s="3"/>
      <c r="R17" s="3"/>
    </row>
    <row r="18" spans="1:19" s="2" customFormat="1" x14ac:dyDescent="0.2">
      <c r="A18" s="10" t="s">
        <v>14</v>
      </c>
      <c r="B18" s="11">
        <v>0</v>
      </c>
      <c r="C18" s="11">
        <v>101074562</v>
      </c>
      <c r="D18" s="11">
        <v>101074562</v>
      </c>
      <c r="M18" s="3"/>
      <c r="N18" s="3"/>
      <c r="O18" s="3"/>
      <c r="P18" s="3"/>
      <c r="Q18" s="3"/>
      <c r="R18" s="3"/>
    </row>
    <row r="19" spans="1:19" s="2" customFormat="1" x14ac:dyDescent="0.2">
      <c r="A19" s="10" t="s">
        <v>20</v>
      </c>
      <c r="B19" s="11">
        <v>0</v>
      </c>
      <c r="C19" s="11">
        <v>73347.990000000005</v>
      </c>
      <c r="D19" s="11">
        <v>73347.990000000005</v>
      </c>
      <c r="M19" s="3"/>
      <c r="N19" s="3"/>
      <c r="O19" s="3"/>
      <c r="P19" s="3"/>
      <c r="Q19" s="3"/>
      <c r="R19" s="3"/>
    </row>
    <row r="20" spans="1:19" s="2" customFormat="1" x14ac:dyDescent="0.2">
      <c r="A20" s="10" t="s">
        <v>21</v>
      </c>
      <c r="B20" s="11">
        <v>0</v>
      </c>
      <c r="C20" s="11">
        <v>0</v>
      </c>
      <c r="D20" s="11">
        <v>0</v>
      </c>
      <c r="M20" s="3"/>
      <c r="N20" s="3"/>
      <c r="O20" s="3"/>
      <c r="P20" s="3"/>
      <c r="Q20" s="3"/>
      <c r="R20" s="3"/>
    </row>
    <row r="21" spans="1:19" s="2" customFormat="1" x14ac:dyDescent="0.2">
      <c r="A21" s="10" t="s">
        <v>22</v>
      </c>
      <c r="B21" s="11">
        <v>0</v>
      </c>
      <c r="C21" s="11">
        <v>0</v>
      </c>
      <c r="D21" s="11">
        <v>0</v>
      </c>
      <c r="M21" s="3"/>
      <c r="N21" s="3"/>
      <c r="O21" s="3"/>
      <c r="P21" s="3"/>
      <c r="Q21" s="3"/>
      <c r="R21" s="3"/>
    </row>
    <row r="22" spans="1:19" s="2" customFormat="1" x14ac:dyDescent="0.2">
      <c r="A22" s="10" t="s">
        <v>23</v>
      </c>
      <c r="B22" s="11">
        <v>0</v>
      </c>
      <c r="C22" s="11">
        <v>0</v>
      </c>
      <c r="D22" s="11">
        <v>0</v>
      </c>
      <c r="M22" s="3"/>
      <c r="N22" s="3"/>
      <c r="O22" s="3"/>
      <c r="P22" s="3"/>
      <c r="Q22" s="3"/>
      <c r="R22" s="3"/>
    </row>
    <row r="23" spans="1:19" s="2" customFormat="1" x14ac:dyDescent="0.2">
      <c r="A23" s="10" t="s">
        <v>24</v>
      </c>
      <c r="B23" s="11">
        <v>0</v>
      </c>
      <c r="C23" s="11">
        <v>0</v>
      </c>
      <c r="D23" s="11">
        <v>0</v>
      </c>
      <c r="M23" s="3"/>
      <c r="N23" s="3"/>
      <c r="O23" s="3"/>
      <c r="P23" s="3"/>
      <c r="Q23" s="3"/>
      <c r="R23" s="3"/>
    </row>
    <row r="24" spans="1:19" s="2" customFormat="1" x14ac:dyDescent="0.2">
      <c r="A24" s="22" t="s">
        <v>25</v>
      </c>
      <c r="B24" s="23">
        <v>0</v>
      </c>
      <c r="C24" s="23">
        <f>+C3-C14</f>
        <v>299260.49000000954</v>
      </c>
      <c r="D24" s="24">
        <f>+D3-D14</f>
        <v>794559.91000001132</v>
      </c>
      <c r="E24" s="25">
        <f>+D24-C24</f>
        <v>495299.42000000179</v>
      </c>
      <c r="M24" s="3"/>
      <c r="N24" s="3"/>
      <c r="O24" s="3"/>
      <c r="P24" s="3"/>
      <c r="Q24" s="3"/>
      <c r="R24" s="3"/>
    </row>
    <row r="25" spans="1:19" x14ac:dyDescent="0.2">
      <c r="A25" s="26"/>
      <c r="B25" s="27"/>
      <c r="C25" s="27"/>
      <c r="D25" s="27"/>
    </row>
    <row r="26" spans="1:19" x14ac:dyDescent="0.2">
      <c r="A26" s="4" t="s">
        <v>1</v>
      </c>
      <c r="B26" s="5" t="s">
        <v>2</v>
      </c>
      <c r="C26" s="28" t="s">
        <v>3</v>
      </c>
      <c r="D26" s="5" t="s">
        <v>4</v>
      </c>
    </row>
    <row r="27" spans="1:19" s="2" customFormat="1" x14ac:dyDescent="0.2">
      <c r="A27" s="29" t="s">
        <v>26</v>
      </c>
      <c r="B27" s="30">
        <v>0</v>
      </c>
      <c r="C27" s="30">
        <f>SUM(C28:C34)</f>
        <v>299260</v>
      </c>
      <c r="D27" s="30">
        <f>SUM(D28:D34)</f>
        <v>794559.91500000085</v>
      </c>
      <c r="M27" s="3"/>
      <c r="N27" s="3"/>
      <c r="O27" s="3"/>
      <c r="P27" s="3"/>
      <c r="Q27" s="3"/>
      <c r="R27" s="3"/>
    </row>
    <row r="28" spans="1:19" s="2" customFormat="1" x14ac:dyDescent="0.2">
      <c r="A28" s="31" t="s">
        <v>27</v>
      </c>
      <c r="B28" s="32">
        <v>0</v>
      </c>
      <c r="C28" s="32">
        <v>0</v>
      </c>
      <c r="D28" s="33">
        <v>0</v>
      </c>
      <c r="M28" s="3"/>
      <c r="N28" s="3"/>
      <c r="O28" s="3"/>
      <c r="P28" s="3"/>
      <c r="Q28" s="3"/>
      <c r="R28" s="3"/>
    </row>
    <row r="29" spans="1:19" s="2" customFormat="1" x14ac:dyDescent="0.2">
      <c r="A29" s="31" t="s">
        <v>28</v>
      </c>
      <c r="B29" s="32">
        <v>0</v>
      </c>
      <c r="C29" s="32">
        <v>0</v>
      </c>
      <c r="D29" s="33">
        <v>0</v>
      </c>
      <c r="M29" s="3"/>
      <c r="N29" s="3"/>
      <c r="O29" s="3"/>
      <c r="P29" s="3"/>
      <c r="Q29" s="3"/>
      <c r="R29" s="3"/>
    </row>
    <row r="30" spans="1:19" s="2" customFormat="1" x14ac:dyDescent="0.2">
      <c r="A30" s="31" t="s">
        <v>29</v>
      </c>
      <c r="B30" s="32">
        <v>0</v>
      </c>
      <c r="C30" s="32">
        <v>0</v>
      </c>
      <c r="D30" s="33">
        <v>0</v>
      </c>
      <c r="F30" s="20">
        <f>+C32-'[10]SANIDADES FEDERAL'!$I$243-'[10]SANIDADES FEDERAL'!$I$244</f>
        <v>-344433.06</v>
      </c>
      <c r="M30" s="3"/>
      <c r="N30" s="3"/>
      <c r="O30" s="3"/>
      <c r="P30" s="3"/>
      <c r="Q30" s="3"/>
      <c r="R30" s="3"/>
    </row>
    <row r="31" spans="1:19" s="2" customFormat="1" x14ac:dyDescent="0.2">
      <c r="A31" s="31" t="s">
        <v>30</v>
      </c>
      <c r="B31" s="32">
        <v>0</v>
      </c>
      <c r="C31" s="32">
        <v>299260</v>
      </c>
      <c r="D31" s="32">
        <v>327593.30500000087</v>
      </c>
      <c r="E31" s="3">
        <f>475421.5+48669.61+59222.13</f>
        <v>583313.24</v>
      </c>
      <c r="M31" s="3"/>
      <c r="N31" s="3"/>
      <c r="O31" s="3"/>
      <c r="P31" s="3"/>
      <c r="Q31" s="3"/>
      <c r="R31" s="3"/>
      <c r="S31" s="20"/>
    </row>
    <row r="32" spans="1:19" s="2" customFormat="1" x14ac:dyDescent="0.2">
      <c r="A32" s="31" t="s">
        <v>31</v>
      </c>
      <c r="B32" s="32">
        <v>0</v>
      </c>
      <c r="C32" s="32">
        <v>0</v>
      </c>
      <c r="D32" s="32">
        <v>466966.61</v>
      </c>
      <c r="E32" s="3">
        <v>66448564</v>
      </c>
      <c r="M32" s="3"/>
      <c r="N32" s="3"/>
      <c r="O32" s="3"/>
      <c r="P32" s="3"/>
      <c r="Q32" s="3"/>
      <c r="R32" s="3"/>
      <c r="S32" s="9"/>
    </row>
    <row r="33" spans="1:20" s="2" customFormat="1" x14ac:dyDescent="0.2">
      <c r="A33" s="31" t="s">
        <v>32</v>
      </c>
      <c r="B33" s="32">
        <v>0</v>
      </c>
      <c r="C33" s="32">
        <v>0</v>
      </c>
      <c r="D33" s="32">
        <v>0</v>
      </c>
      <c r="E33" s="3">
        <v>46390100.700000003</v>
      </c>
      <c r="F33" s="20">
        <f>SUM(E31:E33)</f>
        <v>113421977.94</v>
      </c>
      <c r="G33" s="20">
        <f>+C14-F33</f>
        <v>-7878108.9699999988</v>
      </c>
      <c r="H33" s="20">
        <f>+C39-G33</f>
        <v>8177368.9699999988</v>
      </c>
      <c r="I33" s="20">
        <f>+H33-C24</f>
        <v>7878108.4799999893</v>
      </c>
      <c r="M33" s="3"/>
      <c r="N33" s="3"/>
      <c r="O33" s="3"/>
      <c r="P33" s="3"/>
      <c r="Q33" s="3"/>
      <c r="R33" s="3"/>
    </row>
    <row r="34" spans="1:20" s="2" customFormat="1" x14ac:dyDescent="0.2">
      <c r="A34" s="31" t="s">
        <v>33</v>
      </c>
      <c r="B34" s="32">
        <v>0</v>
      </c>
      <c r="C34" s="32">
        <v>0</v>
      </c>
      <c r="D34" s="32">
        <v>0</v>
      </c>
      <c r="E34" s="9">
        <f>+D34-C34</f>
        <v>0</v>
      </c>
      <c r="M34" s="3"/>
      <c r="N34" s="3"/>
      <c r="O34" s="3"/>
      <c r="P34" s="3"/>
      <c r="Q34" s="3"/>
      <c r="R34" s="3"/>
    </row>
    <row r="35" spans="1:20" s="2" customFormat="1" x14ac:dyDescent="0.2">
      <c r="A35" s="34" t="s">
        <v>34</v>
      </c>
      <c r="B35" s="35">
        <v>0</v>
      </c>
      <c r="C35" s="35">
        <v>0</v>
      </c>
      <c r="D35" s="36">
        <v>0</v>
      </c>
      <c r="G35" s="20">
        <f>+D14-F33</f>
        <v>-8373408.3900000006</v>
      </c>
      <c r="M35" s="3"/>
      <c r="N35" s="3"/>
      <c r="O35" s="3"/>
      <c r="P35" s="3"/>
      <c r="Q35" s="3"/>
      <c r="R35" s="3"/>
    </row>
    <row r="36" spans="1:20" s="2" customFormat="1" x14ac:dyDescent="0.2">
      <c r="A36" s="31" t="s">
        <v>31</v>
      </c>
      <c r="B36" s="32">
        <v>0</v>
      </c>
      <c r="C36" s="32">
        <v>0</v>
      </c>
      <c r="D36" s="33">
        <v>0</v>
      </c>
      <c r="G36" s="37">
        <f>+'[11]ANEXO EA (2) '!$G$192+'[11]ANEXO EA (2) '!$H$192+'[11]ANEXO EA (2) '!$G$229+'[11]ANEXO EA (2) '!$I$229</f>
        <v>1921483.54</v>
      </c>
      <c r="H36" s="2" t="s">
        <v>35</v>
      </c>
      <c r="M36" s="3"/>
      <c r="N36" s="3"/>
      <c r="O36" s="3"/>
      <c r="P36" s="3"/>
      <c r="Q36" s="3"/>
      <c r="R36" s="3"/>
    </row>
    <row r="37" spans="1:20" s="2" customFormat="1" x14ac:dyDescent="0.2">
      <c r="A37" s="31" t="s">
        <v>32</v>
      </c>
      <c r="B37" s="32">
        <v>0</v>
      </c>
      <c r="C37" s="32">
        <v>0</v>
      </c>
      <c r="D37" s="33">
        <v>0</v>
      </c>
      <c r="G37" s="20">
        <f>+G36+C34</f>
        <v>1921483.54</v>
      </c>
      <c r="M37" s="3"/>
      <c r="N37" s="3"/>
      <c r="O37" s="3"/>
      <c r="P37" s="3"/>
      <c r="Q37" s="3"/>
      <c r="R37" s="3"/>
    </row>
    <row r="38" spans="1:20" s="2" customFormat="1" x14ac:dyDescent="0.2">
      <c r="A38" s="31" t="s">
        <v>36</v>
      </c>
      <c r="B38" s="32">
        <v>0</v>
      </c>
      <c r="C38" s="32">
        <v>0</v>
      </c>
      <c r="D38" s="33">
        <v>0</v>
      </c>
      <c r="M38" s="3"/>
      <c r="N38" s="3"/>
      <c r="O38" s="3"/>
      <c r="P38" s="3"/>
      <c r="Q38" s="3"/>
      <c r="R38" s="3"/>
    </row>
    <row r="39" spans="1:20" s="2" customFormat="1" x14ac:dyDescent="0.2">
      <c r="A39" s="38" t="s">
        <v>25</v>
      </c>
      <c r="B39" s="23">
        <v>0</v>
      </c>
      <c r="C39" s="23">
        <f>+C27+C35</f>
        <v>299260</v>
      </c>
      <c r="D39" s="23">
        <f>+D27+D35</f>
        <v>794559.91500000085</v>
      </c>
      <c r="E39" s="16">
        <f>+C39-D39</f>
        <v>-495299.91500000085</v>
      </c>
      <c r="F39" s="16"/>
      <c r="M39" s="3"/>
      <c r="N39" s="3"/>
      <c r="O39" s="3"/>
      <c r="P39" s="3"/>
      <c r="Q39" s="3"/>
      <c r="R39" s="3"/>
    </row>
    <row r="40" spans="1:20" s="2" customFormat="1" ht="21.75" customHeight="1" x14ac:dyDescent="0.2">
      <c r="A40" s="46" t="s">
        <v>37</v>
      </c>
      <c r="B40" s="46"/>
      <c r="C40" s="46"/>
      <c r="D40" s="46"/>
      <c r="M40" s="3"/>
      <c r="N40" s="3"/>
      <c r="O40" s="3"/>
      <c r="P40" s="3"/>
      <c r="Q40" s="3"/>
      <c r="R40" s="3"/>
    </row>
    <row r="41" spans="1:20" s="2" customFormat="1" x14ac:dyDescent="0.2">
      <c r="B41" s="39"/>
      <c r="C41" s="39"/>
      <c r="D41" s="39"/>
      <c r="E41" s="39"/>
      <c r="M41" s="3"/>
      <c r="N41" s="3"/>
      <c r="O41" s="3"/>
      <c r="P41" s="3"/>
      <c r="Q41" s="3"/>
      <c r="R41" s="3"/>
    </row>
    <row r="42" spans="1:20" s="2" customFormat="1" x14ac:dyDescent="0.2">
      <c r="C42" s="9"/>
      <c r="D42" s="9"/>
      <c r="M42" s="3"/>
      <c r="N42" s="3"/>
      <c r="O42" s="3"/>
      <c r="P42" s="3"/>
      <c r="Q42" s="3"/>
      <c r="R42" s="3"/>
    </row>
    <row r="43" spans="1:20" s="2" customFormat="1" x14ac:dyDescent="0.2">
      <c r="C43" s="9"/>
      <c r="M43" s="3"/>
      <c r="N43" s="3"/>
      <c r="O43" s="3"/>
      <c r="P43" s="3"/>
      <c r="Q43" s="3"/>
      <c r="R43" s="3"/>
      <c r="S43" s="3"/>
      <c r="T43" s="3"/>
    </row>
    <row r="44" spans="1:20" s="2" customFormat="1" ht="14.25" x14ac:dyDescent="0.2">
      <c r="B44" s="40"/>
      <c r="C44" s="40"/>
      <c r="D44" s="40"/>
      <c r="E44" s="40"/>
      <c r="F44" s="40">
        <v>70</v>
      </c>
      <c r="G44" s="41">
        <v>9703.23</v>
      </c>
      <c r="H44" s="40" t="s">
        <v>38</v>
      </c>
      <c r="I44" s="40"/>
      <c r="M44" s="3"/>
      <c r="N44" s="3"/>
      <c r="O44" s="3"/>
      <c r="P44" s="3"/>
      <c r="Q44" s="3"/>
      <c r="R44" s="3"/>
      <c r="S44" s="3"/>
      <c r="T44" s="3"/>
    </row>
    <row r="45" spans="1:20" s="2" customFormat="1" ht="14.25" x14ac:dyDescent="0.2">
      <c r="F45" s="2">
        <v>77</v>
      </c>
      <c r="G45" s="41">
        <v>23839.02</v>
      </c>
      <c r="H45" s="2" t="s">
        <v>39</v>
      </c>
      <c r="M45" s="3"/>
      <c r="N45" s="3"/>
      <c r="O45" s="3"/>
      <c r="P45" s="3"/>
      <c r="Q45" s="3"/>
      <c r="R45" s="3"/>
      <c r="S45" s="3"/>
      <c r="T45" s="3"/>
    </row>
    <row r="46" spans="1:20" s="2" customFormat="1" ht="14.25" x14ac:dyDescent="0.2">
      <c r="A46" s="2" t="str">
        <f>+'[12]0324_IND_PEGT_FAC_2402'!A29</f>
        <v>Ing. Marisol Suárez Correa</v>
      </c>
      <c r="C46" s="2" t="str">
        <f>+'[12]0324_IND_PEGT_FAC_2402'!C29</f>
        <v xml:space="preserve">C.P. Juan  Lara Centeno </v>
      </c>
      <c r="G46" s="41"/>
      <c r="M46" s="3"/>
      <c r="N46" s="3"/>
      <c r="O46" s="3"/>
      <c r="P46" s="3"/>
      <c r="Q46" s="3"/>
      <c r="R46" s="3"/>
      <c r="S46" s="3"/>
      <c r="T46" s="3"/>
    </row>
    <row r="47" spans="1:20" s="2" customFormat="1" ht="14.25" x14ac:dyDescent="0.2">
      <c r="A47" s="2" t="str">
        <f>+'[12]0324_IND_PEGT_FAC_2402'!A30</f>
        <v>Presidenta Suplente del Comité</v>
      </c>
      <c r="C47" s="2" t="str">
        <f>+'[12]0324_IND_PEGT_FAC_2402'!C30</f>
        <v xml:space="preserve">Dirección de Control y Seguimiento de Fideicomisos </v>
      </c>
      <c r="G47" s="41"/>
      <c r="M47" s="3"/>
      <c r="N47" s="3"/>
      <c r="O47" s="3"/>
      <c r="P47" s="3"/>
      <c r="Q47" s="3"/>
      <c r="R47" s="3"/>
      <c r="S47" s="3"/>
      <c r="T47" s="3"/>
    </row>
    <row r="48" spans="1:20" s="2" customFormat="1" ht="14.25" x14ac:dyDescent="0.2">
      <c r="G48" s="41"/>
      <c r="M48" s="3"/>
      <c r="N48" s="3"/>
      <c r="O48" s="3"/>
      <c r="P48" s="3"/>
      <c r="Q48" s="3"/>
      <c r="R48" s="3"/>
      <c r="S48" s="3"/>
      <c r="T48" s="3"/>
    </row>
    <row r="49" spans="1:20" s="2" customFormat="1" ht="14.25" x14ac:dyDescent="0.2">
      <c r="G49" s="41"/>
      <c r="M49" s="3"/>
      <c r="N49" s="3"/>
      <c r="O49" s="3"/>
      <c r="P49" s="3"/>
      <c r="Q49" s="3"/>
      <c r="R49" s="3"/>
      <c r="S49" s="3"/>
      <c r="T49" s="3"/>
    </row>
    <row r="50" spans="1:20" s="2" customFormat="1" ht="14.25" x14ac:dyDescent="0.2">
      <c r="C50" s="9"/>
      <c r="G50" s="41"/>
      <c r="M50" s="3"/>
      <c r="N50" s="3"/>
      <c r="O50" s="3"/>
      <c r="P50" s="3"/>
      <c r="Q50" s="3"/>
      <c r="R50" s="3"/>
      <c r="S50" s="3"/>
      <c r="T50" s="3"/>
    </row>
    <row r="51" spans="1:20" s="2" customFormat="1" ht="14.25" hidden="1" x14ac:dyDescent="0.2">
      <c r="A51" s="47"/>
      <c r="B51" s="47"/>
      <c r="C51" s="47"/>
      <c r="D51" s="47"/>
      <c r="F51" s="2">
        <v>78</v>
      </c>
      <c r="G51" s="41">
        <v>512.29</v>
      </c>
      <c r="H51" s="40" t="s">
        <v>38</v>
      </c>
      <c r="M51" s="3"/>
      <c r="N51" s="3"/>
      <c r="O51" s="3"/>
      <c r="P51" s="3"/>
      <c r="Q51" s="3"/>
      <c r="R51" s="3"/>
      <c r="S51" s="3"/>
      <c r="T51" s="3"/>
    </row>
    <row r="52" spans="1:20" s="2" customFormat="1" ht="14.25" hidden="1" x14ac:dyDescent="0.2">
      <c r="A52" s="48"/>
      <c r="B52" s="48"/>
      <c r="C52" s="48"/>
      <c r="D52" s="48"/>
      <c r="F52" s="2">
        <v>82</v>
      </c>
      <c r="G52" s="41">
        <v>28092.71</v>
      </c>
      <c r="H52" s="2" t="s">
        <v>39</v>
      </c>
      <c r="M52" s="42"/>
      <c r="N52" s="3"/>
      <c r="O52" s="3"/>
      <c r="P52" s="3"/>
      <c r="Q52" s="3"/>
      <c r="R52" s="3"/>
      <c r="S52" s="3"/>
      <c r="T52" s="3"/>
    </row>
    <row r="53" spans="1:20" s="2" customFormat="1" ht="14.25" hidden="1" x14ac:dyDescent="0.2">
      <c r="F53" s="2">
        <v>84</v>
      </c>
      <c r="G53" s="41">
        <v>23889.4</v>
      </c>
      <c r="H53" s="2" t="s">
        <v>39</v>
      </c>
      <c r="M53" s="3"/>
      <c r="N53" s="3"/>
      <c r="O53" s="3"/>
      <c r="P53" s="3"/>
      <c r="Q53" s="3"/>
      <c r="R53" s="3"/>
      <c r="S53" s="3"/>
      <c r="T53" s="3"/>
    </row>
    <row r="54" spans="1:20" s="2" customFormat="1" ht="14.25" hidden="1" x14ac:dyDescent="0.2">
      <c r="C54" s="9">
        <f>+C39-C24</f>
        <v>-0.49000000953674316</v>
      </c>
      <c r="D54" s="9">
        <f>+D24-D39</f>
        <v>-4.9999895272776484E-3</v>
      </c>
      <c r="G54" s="41"/>
      <c r="M54" s="42"/>
      <c r="N54" s="3"/>
      <c r="O54" s="3"/>
      <c r="P54" s="3"/>
      <c r="Q54" s="3"/>
      <c r="R54" s="3"/>
      <c r="S54" s="3"/>
      <c r="T54" s="3"/>
    </row>
    <row r="55" spans="1:20" s="2" customFormat="1" ht="14.25" hidden="1" x14ac:dyDescent="0.2">
      <c r="G55" s="41"/>
      <c r="M55" s="3"/>
      <c r="N55" s="3"/>
      <c r="O55" s="3"/>
      <c r="P55" s="3"/>
      <c r="Q55" s="3"/>
      <c r="R55" s="3"/>
      <c r="S55" s="3"/>
      <c r="T55" s="3"/>
    </row>
    <row r="56" spans="1:20" s="2" customFormat="1" ht="14.25" hidden="1" x14ac:dyDescent="0.2">
      <c r="C56" s="43"/>
      <c r="D56" s="43"/>
      <c r="G56" s="41"/>
      <c r="M56" s="3"/>
      <c r="N56" s="3"/>
      <c r="O56" s="3"/>
      <c r="P56" s="3"/>
      <c r="Q56" s="3"/>
      <c r="R56" s="3"/>
      <c r="S56" s="3"/>
      <c r="T56" s="3"/>
    </row>
    <row r="57" spans="1:20" s="2" customFormat="1" ht="14.25" hidden="1" x14ac:dyDescent="0.2">
      <c r="G57" s="41"/>
      <c r="M57" s="3"/>
      <c r="N57" s="3"/>
      <c r="O57" s="3"/>
      <c r="P57" s="3"/>
      <c r="Q57" s="3"/>
      <c r="R57" s="3"/>
      <c r="S57" s="3"/>
      <c r="T57" s="3"/>
    </row>
    <row r="58" spans="1:20" s="2" customFormat="1" ht="14.25" hidden="1" x14ac:dyDescent="0.2">
      <c r="G58" s="41"/>
      <c r="M58" s="3"/>
      <c r="N58" s="3"/>
      <c r="O58" s="3"/>
      <c r="P58" s="3"/>
      <c r="Q58" s="3"/>
      <c r="R58" s="3"/>
      <c r="S58" s="3"/>
      <c r="T58" s="3"/>
    </row>
    <row r="59" spans="1:20" s="2" customFormat="1" ht="14.25" hidden="1" x14ac:dyDescent="0.2">
      <c r="C59" s="9"/>
      <c r="D59" s="9"/>
      <c r="G59" s="41"/>
      <c r="M59" s="3"/>
      <c r="N59" s="3"/>
      <c r="O59" s="3"/>
      <c r="P59" s="3"/>
      <c r="Q59" s="3"/>
      <c r="R59" s="3"/>
      <c r="S59" s="3"/>
      <c r="T59" s="3"/>
    </row>
    <row r="60" spans="1:20" s="2" customFormat="1" ht="14.25" hidden="1" x14ac:dyDescent="0.2">
      <c r="C60" s="9"/>
      <c r="D60" s="9"/>
      <c r="G60" s="41"/>
      <c r="M60" s="3"/>
      <c r="N60" s="3"/>
      <c r="O60" s="3"/>
      <c r="P60" s="3"/>
      <c r="Q60" s="3"/>
      <c r="R60" s="3"/>
      <c r="S60" s="3"/>
      <c r="T60" s="3"/>
    </row>
    <row r="61" spans="1:20" s="2" customFormat="1" ht="14.25" hidden="1" x14ac:dyDescent="0.2">
      <c r="D61" s="9"/>
      <c r="G61" s="41"/>
      <c r="M61" s="3"/>
      <c r="N61" s="3"/>
      <c r="O61" s="3"/>
      <c r="P61" s="3"/>
      <c r="Q61" s="3"/>
      <c r="R61" s="3"/>
      <c r="S61" s="3"/>
      <c r="T61" s="3"/>
    </row>
    <row r="62" spans="1:20" s="2" customFormat="1" ht="14.25" x14ac:dyDescent="0.2">
      <c r="G62" s="41"/>
      <c r="M62" s="3"/>
      <c r="N62" s="3"/>
      <c r="O62" s="3"/>
      <c r="P62" s="3"/>
      <c r="Q62" s="3"/>
      <c r="R62" s="3"/>
      <c r="S62" s="3"/>
      <c r="T62" s="3"/>
    </row>
    <row r="63" spans="1:20" s="2" customFormat="1" ht="14.25" x14ac:dyDescent="0.2">
      <c r="C63" s="9"/>
      <c r="G63" s="41"/>
      <c r="M63" s="3"/>
      <c r="N63" s="3"/>
      <c r="O63" s="3"/>
      <c r="P63" s="3"/>
      <c r="Q63" s="3"/>
      <c r="R63" s="3"/>
      <c r="S63" s="3"/>
      <c r="T63" s="3"/>
    </row>
    <row r="64" spans="1:20" s="2" customFormat="1" ht="14.25" x14ac:dyDescent="0.2">
      <c r="C64" s="9"/>
      <c r="D64" s="9"/>
      <c r="G64" s="41"/>
      <c r="M64" s="3"/>
      <c r="N64" s="3"/>
      <c r="O64" s="3"/>
      <c r="P64" s="3"/>
      <c r="Q64" s="3"/>
      <c r="R64" s="3"/>
      <c r="S64" s="3"/>
      <c r="T64" s="3"/>
    </row>
    <row r="65" spans="4:23" s="2" customFormat="1" ht="14.25" x14ac:dyDescent="0.2">
      <c r="D65" s="9"/>
      <c r="G65" s="41"/>
      <c r="M65" s="3"/>
      <c r="N65" s="3"/>
      <c r="O65" s="3"/>
      <c r="P65" s="3"/>
      <c r="Q65" s="3"/>
      <c r="R65" s="3"/>
      <c r="S65" s="3"/>
      <c r="T65" s="3"/>
    </row>
    <row r="66" spans="4:23" s="2" customFormat="1" ht="14.25" x14ac:dyDescent="0.2">
      <c r="D66" s="9"/>
      <c r="G66" s="41"/>
      <c r="M66" s="3"/>
      <c r="N66" s="3"/>
      <c r="O66" s="3"/>
      <c r="P66" s="3"/>
      <c r="Q66" s="3"/>
      <c r="R66" s="3"/>
      <c r="S66" s="3"/>
      <c r="T66" s="3"/>
    </row>
    <row r="67" spans="4:23" s="2" customFormat="1" ht="14.25" x14ac:dyDescent="0.2">
      <c r="D67" s="9"/>
      <c r="G67" s="41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4:23" s="2" customFormat="1" ht="14.25" x14ac:dyDescent="0.2">
      <c r="D68" s="9"/>
      <c r="G68" s="41"/>
      <c r="M68" s="3"/>
      <c r="N68" s="3"/>
      <c r="O68" s="3"/>
      <c r="P68" s="3"/>
      <c r="Q68" s="3"/>
      <c r="R68" s="3"/>
      <c r="S68" s="3"/>
      <c r="T68" s="3"/>
    </row>
    <row r="69" spans="4:23" s="2" customFormat="1" ht="14.25" x14ac:dyDescent="0.2">
      <c r="D69" s="9"/>
      <c r="G69" s="41"/>
      <c r="M69" s="3"/>
      <c r="N69" s="3"/>
      <c r="O69" s="3"/>
      <c r="P69" s="3"/>
      <c r="Q69" s="3"/>
      <c r="R69" s="3"/>
      <c r="S69" s="3"/>
      <c r="T69" s="3"/>
    </row>
    <row r="70" spans="4:23" s="2" customFormat="1" ht="14.25" x14ac:dyDescent="0.2">
      <c r="G70" s="41"/>
      <c r="M70" s="3"/>
      <c r="N70" s="3"/>
      <c r="O70" s="3"/>
      <c r="P70" s="3"/>
      <c r="Q70" s="3"/>
      <c r="R70" s="3"/>
      <c r="S70" s="3"/>
      <c r="T70" s="3"/>
    </row>
    <row r="71" spans="4:23" s="2" customFormat="1" ht="14.25" x14ac:dyDescent="0.2">
      <c r="D71" s="9"/>
      <c r="G71" s="41"/>
      <c r="M71" s="3"/>
      <c r="N71" s="3"/>
      <c r="O71" s="3"/>
      <c r="P71" s="3"/>
      <c r="Q71" s="3"/>
      <c r="R71" s="3"/>
      <c r="S71" s="3"/>
      <c r="T71" s="3"/>
    </row>
    <row r="72" spans="4:23" s="2" customFormat="1" ht="14.25" x14ac:dyDescent="0.2">
      <c r="D72" s="9"/>
      <c r="G72" s="41"/>
      <c r="M72" s="3"/>
      <c r="N72" s="3"/>
      <c r="O72" s="3"/>
      <c r="P72" s="3"/>
      <c r="Q72" s="3"/>
      <c r="R72" s="3"/>
      <c r="S72" s="3"/>
      <c r="T72" s="3"/>
    </row>
    <row r="73" spans="4:23" s="2" customFormat="1" ht="14.25" x14ac:dyDescent="0.2">
      <c r="D73" s="9"/>
      <c r="G73" s="41"/>
      <c r="M73" s="3"/>
      <c r="N73" s="3"/>
      <c r="O73" s="3"/>
      <c r="P73" s="3"/>
      <c r="Q73" s="3"/>
      <c r="R73" s="3"/>
      <c r="S73" s="3"/>
      <c r="T73" s="3"/>
    </row>
    <row r="74" spans="4:23" s="2" customFormat="1" ht="14.25" x14ac:dyDescent="0.2">
      <c r="G74" s="41"/>
      <c r="M74" s="3"/>
      <c r="N74" s="3"/>
      <c r="O74" s="3"/>
      <c r="P74" s="3"/>
      <c r="Q74" s="3"/>
      <c r="R74" s="3"/>
      <c r="S74" s="3"/>
      <c r="T74" s="3"/>
    </row>
    <row r="75" spans="4:23" s="2" customFormat="1" ht="14.25" x14ac:dyDescent="0.2">
      <c r="G75" s="41"/>
      <c r="M75" s="3"/>
      <c r="N75" s="3"/>
      <c r="O75" s="3"/>
      <c r="P75" s="3"/>
      <c r="Q75" s="3"/>
      <c r="R75" s="3"/>
      <c r="S75" s="3"/>
      <c r="T75" s="3"/>
    </row>
    <row r="76" spans="4:23" s="2" customFormat="1" ht="14.25" x14ac:dyDescent="0.2">
      <c r="G76" s="41"/>
      <c r="M76" s="3"/>
      <c r="N76" s="3"/>
      <c r="O76" s="3"/>
      <c r="P76" s="3"/>
      <c r="Q76" s="3"/>
      <c r="R76" s="3"/>
      <c r="S76" s="3"/>
      <c r="T76" s="3"/>
    </row>
    <row r="77" spans="4:23" s="2" customFormat="1" ht="14.25" x14ac:dyDescent="0.2">
      <c r="G77" s="41"/>
      <c r="M77" s="3"/>
      <c r="N77" s="3"/>
      <c r="O77" s="3"/>
      <c r="P77" s="3"/>
      <c r="Q77" s="3"/>
      <c r="R77" s="3"/>
      <c r="S77" s="3"/>
      <c r="T77" s="3"/>
      <c r="W77" s="20"/>
    </row>
    <row r="78" spans="4:23" s="2" customFormat="1" ht="14.25" x14ac:dyDescent="0.2">
      <c r="G78" s="41"/>
      <c r="M78" s="3"/>
      <c r="N78" s="3"/>
      <c r="O78" s="3"/>
      <c r="P78" s="3"/>
      <c r="Q78" s="3"/>
      <c r="R78" s="3"/>
      <c r="S78" s="3"/>
      <c r="T78" s="3"/>
      <c r="W78" s="20"/>
    </row>
    <row r="79" spans="4:23" s="2" customFormat="1" ht="14.25" x14ac:dyDescent="0.2">
      <c r="G79" s="41"/>
      <c r="M79" s="3"/>
      <c r="N79" s="3"/>
      <c r="O79" s="3"/>
      <c r="P79" s="3"/>
      <c r="Q79" s="3"/>
      <c r="R79" s="3"/>
      <c r="S79" s="3"/>
      <c r="T79" s="3"/>
    </row>
    <row r="80" spans="4:23" s="2" customFormat="1" ht="14.25" x14ac:dyDescent="0.2">
      <c r="G80" s="41"/>
      <c r="M80" s="3"/>
      <c r="N80" s="3"/>
      <c r="O80" s="3"/>
      <c r="P80" s="3"/>
      <c r="Q80" s="3"/>
      <c r="R80" s="3"/>
      <c r="S80" s="3"/>
      <c r="T80" s="3"/>
    </row>
    <row r="81" spans="7:20" s="2" customFormat="1" ht="14.25" x14ac:dyDescent="0.2">
      <c r="G81" s="41"/>
      <c r="M81" s="3"/>
      <c r="N81" s="3"/>
      <c r="O81" s="3"/>
      <c r="P81" s="3"/>
      <c r="Q81" s="3"/>
      <c r="R81" s="3"/>
      <c r="S81" s="3"/>
      <c r="T81" s="3"/>
    </row>
    <row r="82" spans="7:20" s="2" customFormat="1" ht="14.25" x14ac:dyDescent="0.2">
      <c r="G82" s="41"/>
      <c r="M82" s="3"/>
      <c r="N82" s="3"/>
      <c r="O82" s="3"/>
      <c r="P82" s="3"/>
      <c r="Q82" s="3"/>
      <c r="R82" s="3"/>
      <c r="S82" s="3"/>
      <c r="T82" s="3"/>
    </row>
    <row r="83" spans="7:20" s="2" customFormat="1" ht="14.25" x14ac:dyDescent="0.2">
      <c r="G83" s="41"/>
      <c r="M83" s="3"/>
      <c r="N83" s="3"/>
      <c r="O83" s="3"/>
      <c r="P83" s="3"/>
      <c r="Q83" s="3"/>
      <c r="R83" s="3"/>
      <c r="S83" s="3"/>
      <c r="T83" s="3"/>
    </row>
    <row r="84" spans="7:20" s="2" customFormat="1" ht="14.25" x14ac:dyDescent="0.2">
      <c r="G84" s="41"/>
      <c r="M84" s="3"/>
      <c r="N84" s="3"/>
      <c r="O84" s="3"/>
      <c r="P84" s="3"/>
      <c r="Q84" s="3"/>
      <c r="R84" s="3"/>
      <c r="S84" s="3"/>
      <c r="T84" s="3"/>
    </row>
    <row r="85" spans="7:20" s="2" customFormat="1" ht="14.25" x14ac:dyDescent="0.2">
      <c r="G85" s="41"/>
      <c r="M85" s="3"/>
      <c r="N85" s="3"/>
      <c r="O85" s="3"/>
      <c r="P85" s="3"/>
      <c r="Q85" s="3"/>
      <c r="R85" s="3"/>
      <c r="S85" s="3"/>
      <c r="T85" s="3"/>
    </row>
    <row r="86" spans="7:20" s="2" customFormat="1" ht="14.25" x14ac:dyDescent="0.2">
      <c r="G86" s="41"/>
      <c r="M86" s="3"/>
      <c r="N86" s="3"/>
      <c r="O86" s="3"/>
      <c r="P86" s="3"/>
      <c r="Q86" s="3"/>
      <c r="R86" s="3"/>
      <c r="S86" s="3"/>
      <c r="T86" s="3"/>
    </row>
    <row r="87" spans="7:20" s="2" customFormat="1" ht="14.25" x14ac:dyDescent="0.2">
      <c r="G87" s="41"/>
      <c r="M87" s="3"/>
      <c r="N87" s="3"/>
      <c r="O87" s="3"/>
      <c r="P87" s="3"/>
      <c r="Q87" s="3"/>
      <c r="R87" s="3"/>
      <c r="S87" s="3"/>
      <c r="T87" s="3"/>
    </row>
    <row r="88" spans="7:20" s="2" customFormat="1" ht="14.25" x14ac:dyDescent="0.2">
      <c r="G88" s="41"/>
      <c r="M88" s="3"/>
      <c r="N88" s="3"/>
      <c r="O88" s="3"/>
      <c r="P88" s="3"/>
      <c r="Q88" s="3"/>
      <c r="R88" s="3"/>
      <c r="S88" s="3"/>
      <c r="T88" s="3"/>
    </row>
    <row r="89" spans="7:20" s="2" customFormat="1" ht="14.25" x14ac:dyDescent="0.2">
      <c r="G89" s="41"/>
      <c r="M89" s="3"/>
      <c r="N89" s="3"/>
      <c r="O89" s="3"/>
      <c r="P89" s="3"/>
      <c r="Q89" s="3"/>
      <c r="R89" s="3"/>
      <c r="S89" s="3"/>
      <c r="T89" s="3"/>
    </row>
    <row r="90" spans="7:20" s="2" customFormat="1" ht="14.25" x14ac:dyDescent="0.2">
      <c r="G90" s="41"/>
      <c r="M90" s="3"/>
      <c r="N90" s="3"/>
      <c r="O90" s="3"/>
      <c r="P90" s="3"/>
      <c r="Q90" s="3"/>
      <c r="R90" s="3"/>
      <c r="S90" s="3"/>
      <c r="T90" s="3"/>
    </row>
    <row r="91" spans="7:20" s="2" customFormat="1" ht="14.25" x14ac:dyDescent="0.2">
      <c r="G91" s="41"/>
      <c r="M91" s="3"/>
      <c r="N91" s="3"/>
      <c r="O91" s="3"/>
      <c r="P91" s="3"/>
      <c r="Q91" s="3"/>
      <c r="R91" s="3"/>
      <c r="S91" s="3"/>
      <c r="T91" s="3"/>
    </row>
    <row r="92" spans="7:20" s="2" customFormat="1" ht="14.25" x14ac:dyDescent="0.2">
      <c r="G92" s="41"/>
      <c r="M92" s="3"/>
      <c r="N92" s="3"/>
      <c r="O92" s="3"/>
      <c r="P92" s="3"/>
      <c r="Q92" s="3"/>
      <c r="R92" s="3"/>
      <c r="S92" s="3"/>
      <c r="T92" s="3"/>
    </row>
    <row r="93" spans="7:20" s="2" customFormat="1" ht="14.25" x14ac:dyDescent="0.2">
      <c r="G93" s="41"/>
      <c r="M93" s="3"/>
      <c r="N93" s="3"/>
      <c r="O93" s="3"/>
      <c r="P93" s="3"/>
      <c r="Q93" s="3"/>
      <c r="R93" s="3"/>
      <c r="S93" s="3"/>
      <c r="T93" s="3"/>
    </row>
    <row r="94" spans="7:20" s="2" customFormat="1" ht="14.25" x14ac:dyDescent="0.2">
      <c r="G94" s="41"/>
      <c r="M94" s="3"/>
      <c r="N94" s="3"/>
      <c r="O94" s="3"/>
      <c r="P94" s="3"/>
      <c r="Q94" s="3"/>
      <c r="R94" s="3"/>
      <c r="S94" s="3"/>
      <c r="T94" s="3"/>
    </row>
    <row r="95" spans="7:20" s="2" customFormat="1" ht="14.25" x14ac:dyDescent="0.2">
      <c r="G95" s="41"/>
      <c r="M95" s="3"/>
      <c r="N95" s="3"/>
      <c r="O95" s="3"/>
      <c r="P95" s="3"/>
      <c r="Q95" s="3"/>
      <c r="R95" s="3"/>
      <c r="S95" s="3"/>
      <c r="T95" s="3"/>
    </row>
    <row r="96" spans="7:20" s="2" customFormat="1" ht="14.25" x14ac:dyDescent="0.2">
      <c r="G96" s="41"/>
      <c r="M96" s="3"/>
      <c r="N96" s="3"/>
      <c r="O96" s="3"/>
      <c r="P96" s="3"/>
      <c r="Q96" s="3"/>
      <c r="R96" s="3"/>
      <c r="S96" s="3"/>
      <c r="T96" s="3"/>
    </row>
    <row r="97" spans="7:24" s="2" customFormat="1" ht="14.25" x14ac:dyDescent="0.2">
      <c r="G97" s="41"/>
      <c r="M97" s="3"/>
      <c r="N97" s="3"/>
      <c r="O97" s="3"/>
      <c r="P97" s="3"/>
      <c r="Q97" s="3"/>
      <c r="R97" s="3"/>
      <c r="S97" s="3"/>
      <c r="T97" s="3"/>
    </row>
    <row r="98" spans="7:24" s="2" customFormat="1" ht="14.25" x14ac:dyDescent="0.2">
      <c r="G98" s="41"/>
      <c r="M98" s="3"/>
      <c r="N98" s="3"/>
      <c r="O98" s="3"/>
      <c r="P98" s="3"/>
      <c r="Q98" s="3"/>
      <c r="R98" s="3"/>
      <c r="S98" s="3"/>
      <c r="T98" s="3"/>
    </row>
    <row r="99" spans="7:24" s="2" customFormat="1" ht="14.25" x14ac:dyDescent="0.2">
      <c r="G99" s="41"/>
      <c r="M99" s="3"/>
      <c r="N99" s="3"/>
      <c r="O99" s="3"/>
      <c r="P99" s="3"/>
      <c r="Q99" s="3"/>
      <c r="R99" s="3"/>
      <c r="S99" s="3"/>
      <c r="T99" s="3"/>
    </row>
    <row r="100" spans="7:24" s="2" customFormat="1" ht="14.25" x14ac:dyDescent="0.2">
      <c r="G100" s="41"/>
      <c r="M100" s="3"/>
      <c r="N100" s="3"/>
      <c r="O100" s="3"/>
      <c r="P100" s="3"/>
      <c r="Q100" s="3"/>
      <c r="R100" s="3"/>
      <c r="S100" s="3"/>
      <c r="T100" s="3"/>
    </row>
    <row r="101" spans="7:24" s="2" customFormat="1" ht="14.25" x14ac:dyDescent="0.2">
      <c r="G101" s="41"/>
      <c r="M101" s="3"/>
      <c r="N101" s="3"/>
      <c r="O101" s="3"/>
      <c r="P101" s="3"/>
      <c r="Q101" s="3"/>
      <c r="R101" s="3"/>
      <c r="S101" s="3"/>
      <c r="T101" s="3"/>
    </row>
    <row r="102" spans="7:24" s="2" customFormat="1" ht="14.25" x14ac:dyDescent="0.2">
      <c r="G102" s="41"/>
      <c r="M102" s="3"/>
      <c r="N102" s="3"/>
      <c r="O102" s="3"/>
      <c r="P102" s="3"/>
      <c r="Q102" s="3"/>
      <c r="R102" s="3"/>
      <c r="S102" s="3"/>
      <c r="T102" s="3"/>
    </row>
    <row r="103" spans="7:24" s="2" customFormat="1" ht="14.25" x14ac:dyDescent="0.2">
      <c r="G103" s="41"/>
      <c r="M103" s="3"/>
      <c r="N103" s="3"/>
      <c r="O103" s="3"/>
      <c r="P103" s="3"/>
      <c r="Q103" s="3"/>
      <c r="R103" s="3"/>
      <c r="S103" s="3"/>
      <c r="T103" s="3"/>
    </row>
    <row r="104" spans="7:24" s="2" customFormat="1" ht="14.25" x14ac:dyDescent="0.2">
      <c r="G104" s="41"/>
      <c r="M104" s="3"/>
      <c r="N104" s="3"/>
      <c r="O104" s="3"/>
      <c r="P104" s="3"/>
      <c r="Q104" s="3"/>
      <c r="R104" s="3"/>
      <c r="S104" s="3"/>
      <c r="T104" s="3"/>
    </row>
    <row r="105" spans="7:24" s="2" customFormat="1" ht="14.25" x14ac:dyDescent="0.2">
      <c r="G105" s="41"/>
      <c r="M105" s="3"/>
      <c r="N105" s="3"/>
      <c r="O105" s="3"/>
      <c r="P105" s="3"/>
      <c r="Q105" s="3"/>
      <c r="R105" s="3"/>
      <c r="S105" s="3"/>
      <c r="T105" s="3"/>
    </row>
    <row r="106" spans="7:24" s="2" customFormat="1" ht="14.25" x14ac:dyDescent="0.2">
      <c r="G106" s="41"/>
      <c r="M106" s="3"/>
      <c r="N106" s="3"/>
      <c r="O106" s="3"/>
      <c r="P106" s="3"/>
      <c r="Q106" s="3"/>
      <c r="R106" s="3"/>
    </row>
    <row r="107" spans="7:24" s="2" customFormat="1" ht="14.25" x14ac:dyDescent="0.2">
      <c r="G107" s="41"/>
      <c r="M107" s="3"/>
      <c r="N107" s="3"/>
      <c r="O107" s="3"/>
      <c r="P107" s="3"/>
      <c r="Q107" s="3"/>
      <c r="R107" s="3"/>
    </row>
    <row r="108" spans="7:24" x14ac:dyDescent="0.2">
      <c r="X108" s="2"/>
    </row>
    <row r="109" spans="7:24" x14ac:dyDescent="0.2">
      <c r="X109" s="2"/>
    </row>
    <row r="110" spans="7:24" x14ac:dyDescent="0.2">
      <c r="X110" s="2"/>
    </row>
    <row r="111" spans="7:24" x14ac:dyDescent="0.2">
      <c r="X111" s="2"/>
    </row>
  </sheetData>
  <protectedRanges>
    <protectedRange sqref="B44:I44 H51" name="Rango1_2"/>
  </protectedRanges>
  <mergeCells count="4">
    <mergeCell ref="A1:D1"/>
    <mergeCell ref="A40:D40"/>
    <mergeCell ref="A51:D51"/>
    <mergeCell ref="A52:D52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2026-01-15T18:11:05Z</dcterms:created>
  <dcterms:modified xsi:type="dcterms:W3CDTF">2026-01-15T21:50:25Z</dcterms:modified>
</cp:coreProperties>
</file>