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20115" windowHeight="750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25725"/>
</workbook>
</file>

<file path=xl/calcChain.xml><?xml version="1.0" encoding="utf-8"?>
<calcChain xmlns="http://schemas.openxmlformats.org/spreadsheetml/2006/main">
  <c r="D69" i="1"/>
  <c r="C69"/>
  <c r="B69"/>
  <c r="D67"/>
  <c r="C67"/>
  <c r="B67"/>
  <c r="D63"/>
  <c r="C63"/>
  <c r="B63"/>
  <c r="D62"/>
  <c r="D71" s="1"/>
  <c r="D73" s="1"/>
  <c r="C62"/>
  <c r="C71" s="1"/>
  <c r="C73" s="1"/>
  <c r="B62"/>
  <c r="B71" s="1"/>
  <c r="B73" s="1"/>
  <c r="D54"/>
  <c r="C54"/>
  <c r="B54"/>
  <c r="D52"/>
  <c r="C52"/>
  <c r="B52"/>
  <c r="D48"/>
  <c r="C48"/>
  <c r="B48"/>
  <c r="D47"/>
  <c r="D56" s="1"/>
  <c r="D58" s="1"/>
  <c r="C47"/>
  <c r="C56" s="1"/>
  <c r="C58" s="1"/>
  <c r="B47"/>
  <c r="B56" s="1"/>
  <c r="B58" s="1"/>
  <c r="D43"/>
  <c r="D10" s="1"/>
  <c r="D7" s="1"/>
  <c r="D20" s="1"/>
  <c r="D22" s="1"/>
  <c r="D24" s="1"/>
  <c r="D32" s="1"/>
  <c r="D39"/>
  <c r="C39"/>
  <c r="C43" s="1"/>
  <c r="C10" s="1"/>
  <c r="C7" s="1"/>
  <c r="C20" s="1"/>
  <c r="C22" s="1"/>
  <c r="C24" s="1"/>
  <c r="C32" s="1"/>
  <c r="B39"/>
  <c r="D36"/>
  <c r="C36"/>
  <c r="B36"/>
  <c r="B43" s="1"/>
  <c r="B10" s="1"/>
  <c r="B7" s="1"/>
  <c r="B20" s="1"/>
  <c r="B22" s="1"/>
  <c r="B24" s="1"/>
  <c r="B32" s="1"/>
  <c r="D28"/>
  <c r="C28"/>
  <c r="B28"/>
  <c r="D16"/>
  <c r="C16"/>
  <c r="B16"/>
  <c r="D12"/>
  <c r="C12"/>
  <c r="B12"/>
  <c r="A3"/>
  <c r="A1"/>
</calcChain>
</file>

<file path=xl/sharedStrings.xml><?xml version="1.0" encoding="utf-8"?>
<sst xmlns="http://schemas.openxmlformats.org/spreadsheetml/2006/main" count="68" uniqueCount="48">
  <si>
    <t>Concepto (c)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</si>
  <si>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</si>
  <si>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</si>
  <si>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</si>
  <si>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</si>
  <si>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</si>
  <si>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</si>
  <si>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</si>
  <si>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</si>
  <si>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</si>
  <si>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</si>
  <si>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</si>
  <si>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</si>
  <si>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</si>
  <si>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</si>
  <si>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</si>
  <si>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</si>
  <si>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</si>
  <si>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</si>
  <si>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</si>
  <si>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</si>
  <si>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</si>
  <si>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</si>
  <si>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</si>
  <si>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</si>
  <si>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</si>
  <si>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</si>
  <si>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</si>
  <si>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</si>
  <si>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</si>
  <si>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</si>
  <si>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</si>
  <si>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</si>
  <si>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</si>
  <si>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</si>
  <si>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</si>
  <si>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Miguel Espino Salgado</t>
  </si>
  <si>
    <t>Secretario de Desarrollo Agroalimentario y Rural</t>
  </si>
  <si>
    <t>Control y Seguimiento de Fideicomisos</t>
  </si>
  <si>
    <t>Balance Presupuestario - LDF</t>
  </si>
  <si>
    <t>(PESOS)</t>
  </si>
  <si>
    <t>Estimado/
Aprobado (d)</t>
  </si>
  <si>
    <t>B. Egresos Presupuestarios1 (B = B1+B2)</t>
  </si>
  <si>
    <t>V. Balance Presupuestario de Recursos Disponibles 
(V = A1 + A3.1 – B 1 + C1)</t>
  </si>
  <si>
    <t>VII. Balance Presupuestario de Recursos Etiquetados 
(VII = A2 + A3.2 – B2 + C2)</t>
  </si>
  <si>
    <t>_____________________________________</t>
  </si>
  <si>
    <t>__________________________________________</t>
  </si>
  <si>
    <t>Paulo Bañuelos Rosales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</si>
</sst>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3" fontId="0" fillId="0" borderId="0" xfId="1" applyFont="1"/>
    <xf numFmtId="0" fontId="2" fillId="2" borderId="9" xfId="0" applyFont="1" applyFill="1" applyBorder="1" applyAlignment="1">
      <alignment horizontal="left" vertical="center" wrapText="1" indent="3"/>
    </xf>
    <xf numFmtId="43" fontId="2" fillId="2" borderId="9" xfId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indent="3"/>
    </xf>
    <xf numFmtId="43" fontId="2" fillId="0" borderId="11" xfId="1" applyFont="1" applyFill="1" applyBorder="1" applyProtection="1">
      <protection locked="0"/>
    </xf>
    <xf numFmtId="0" fontId="0" fillId="0" borderId="11" xfId="0" applyFill="1" applyBorder="1" applyAlignment="1">
      <alignment horizontal="left" vertical="center" indent="6"/>
    </xf>
    <xf numFmtId="43" fontId="0" fillId="0" borderId="11" xfId="1" applyFont="1" applyFill="1" applyBorder="1" applyProtection="1">
      <protection locked="0"/>
    </xf>
    <xf numFmtId="0" fontId="0" fillId="0" borderId="11" xfId="0" applyFill="1" applyBorder="1" applyAlignment="1">
      <alignment horizontal="left" vertical="center" indent="3"/>
    </xf>
    <xf numFmtId="43" fontId="0" fillId="0" borderId="11" xfId="1" applyFont="1" applyFill="1" applyBorder="1"/>
    <xf numFmtId="43" fontId="0" fillId="0" borderId="4" xfId="1" applyFont="1" applyFill="1" applyBorder="1" applyProtection="1">
      <protection locked="0"/>
    </xf>
    <xf numFmtId="0" fontId="0" fillId="0" borderId="0" xfId="0" applyBorder="1"/>
    <xf numFmtId="43" fontId="0" fillId="0" borderId="0" xfId="1" applyFont="1" applyFill="1" applyBorder="1" applyProtection="1">
      <protection locked="0"/>
    </xf>
    <xf numFmtId="43" fontId="0" fillId="0" borderId="0" xfId="0" applyNumberFormat="1"/>
    <xf numFmtId="43" fontId="3" fillId="2" borderId="13" xfId="1" applyFont="1" applyFill="1" applyBorder="1" applyAlignment="1"/>
    <xf numFmtId="43" fontId="4" fillId="2" borderId="13" xfId="1" applyFont="1" applyFill="1" applyBorder="1" applyAlignment="1"/>
    <xf numFmtId="43" fontId="5" fillId="0" borderId="11" xfId="1" applyFont="1" applyFill="1" applyBorder="1" applyProtection="1">
      <protection locked="0"/>
    </xf>
    <xf numFmtId="43" fontId="2" fillId="0" borderId="11" xfId="1" applyFont="1" applyFill="1" applyBorder="1"/>
    <xf numFmtId="0" fontId="2" fillId="0" borderId="11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43" fontId="0" fillId="0" borderId="12" xfId="1" applyFont="1" applyFill="1" applyBorder="1"/>
    <xf numFmtId="0" fontId="0" fillId="0" borderId="0" xfId="0" applyAlignment="1">
      <alignment vertical="center"/>
    </xf>
    <xf numFmtId="43" fontId="2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43" fontId="0" fillId="0" borderId="11" xfId="1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indent="6"/>
    </xf>
    <xf numFmtId="43" fontId="0" fillId="0" borderId="10" xfId="1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43" fontId="4" fillId="2" borderId="13" xfId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3" fontId="2" fillId="0" borderId="11" xfId="1" applyFont="1" applyFill="1" applyBorder="1" applyAlignment="1">
      <alignment vertical="center"/>
    </xf>
    <xf numFmtId="43" fontId="0" fillId="0" borderId="10" xfId="1" applyFont="1" applyFill="1" applyBorder="1" applyProtection="1">
      <protection locked="0"/>
    </xf>
    <xf numFmtId="43" fontId="4" fillId="2" borderId="13" xfId="1" applyFont="1" applyFill="1" applyBorder="1"/>
    <xf numFmtId="0" fontId="0" fillId="0" borderId="0" xfId="0" applyFill="1" applyBorder="1" applyAlignment="1">
      <alignment vertical="center"/>
    </xf>
    <xf numFmtId="43" fontId="0" fillId="0" borderId="0" xfId="1" applyFont="1" applyFill="1" applyBorder="1"/>
    <xf numFmtId="43" fontId="0" fillId="0" borderId="0" xfId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Mis%20documentos/COORDINACION%20DE%20FIDEICOMISOS/ALIANZA%202018/INFORMES%202018/FINANZAS/JUNIO%202018/FORMATOS%20NUEVOS%20LDF/FORMATOS%20NUEVOS%20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FIDEICOMISO ALIANZA PARA EL CAMPO DE GUANAJUATO "ALCAMPO", Gobierno del Estado de Guanajuato (a)</v>
          </cell>
        </row>
        <row r="16">
          <cell r="C16" t="str">
            <v>Del 1 de enero al 30 de junio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tabSelected="1" zoomScale="85" zoomScaleNormal="85" workbookViewId="0">
      <selection activeCell="A14" sqref="A14"/>
    </sheetView>
  </sheetViews>
  <sheetFormatPr baseColWidth="10" defaultColWidth="10.7109375" defaultRowHeight="15" customHeight="1" zeroHeight="1"/>
  <cols>
    <col min="1" max="1" width="101.42578125" customWidth="1"/>
    <col min="2" max="3" width="25.7109375" style="13" customWidth="1"/>
    <col min="4" max="4" width="28.42578125" style="13" customWidth="1"/>
    <col min="5" max="5" width="18.7109375" customWidth="1"/>
    <col min="6" max="6" width="17.140625" bestFit="1" customWidth="1"/>
    <col min="7" max="11" width="10.7109375" customWidth="1"/>
    <col min="16384" max="16384" width="6.28515625" customWidth="1"/>
  </cols>
  <sheetData>
    <row r="1" spans="1:6">
      <c r="A1" s="1" t="str">
        <f>ENTE_PUBLICO_A</f>
        <v>FIDEICOMISO ALIANZA PARA EL CAMPO DE GUANAJUATO "ALCAMPO", Gobierno del Estado de Guanajuato (a)</v>
      </c>
      <c r="B1" s="2"/>
      <c r="C1" s="2"/>
      <c r="D1" s="3"/>
    </row>
    <row r="2" spans="1:6">
      <c r="A2" s="4" t="s">
        <v>39</v>
      </c>
      <c r="B2" s="5"/>
      <c r="C2" s="5"/>
      <c r="D2" s="6"/>
    </row>
    <row r="3" spans="1:6">
      <c r="A3" s="7" t="str">
        <f>TRIMESTRE</f>
        <v>Del 1 de enero al 30 de junio de 2018 (b)</v>
      </c>
      <c r="B3" s="8"/>
      <c r="C3" s="8"/>
      <c r="D3" s="9"/>
    </row>
    <row r="4" spans="1:6">
      <c r="A4" s="10" t="s">
        <v>40</v>
      </c>
      <c r="B4" s="11"/>
      <c r="C4" s="11"/>
      <c r="D4" s="12"/>
    </row>
    <row r="5" spans="1:6"/>
    <row r="6" spans="1:6" ht="39" customHeight="1">
      <c r="A6" s="14" t="s">
        <v>0</v>
      </c>
      <c r="B6" s="15" t="s">
        <v>41</v>
      </c>
      <c r="C6" s="15" t="s">
        <v>1</v>
      </c>
      <c r="D6" s="15" t="s">
        <v>22</v>
      </c>
    </row>
    <row r="7" spans="1:6">
      <c r="A7" s="16" t="s">
        <v>2</v>
      </c>
      <c r="B7" s="17">
        <f>SUM(B8:B10)</f>
        <v>0</v>
      </c>
      <c r="C7" s="17">
        <f t="shared" ref="C7:D7" si="0">SUM(C8:C10)</f>
        <v>380130293.95999998</v>
      </c>
      <c r="D7" s="17">
        <f t="shared" si="0"/>
        <v>380130293.95999998</v>
      </c>
    </row>
    <row r="8" spans="1:6">
      <c r="A8" s="18" t="s">
        <v>3</v>
      </c>
      <c r="B8" s="19"/>
      <c r="C8" s="19">
        <v>160167583.95999998</v>
      </c>
      <c r="D8" s="19">
        <v>160167583.95999998</v>
      </c>
    </row>
    <row r="9" spans="1:6">
      <c r="A9" s="18" t="s">
        <v>4</v>
      </c>
      <c r="B9" s="19"/>
      <c r="C9" s="19">
        <v>219962710</v>
      </c>
      <c r="D9" s="19">
        <v>219962710</v>
      </c>
    </row>
    <row r="10" spans="1:6">
      <c r="A10" s="18" t="s">
        <v>5</v>
      </c>
      <c r="B10" s="19">
        <f>B43</f>
        <v>0</v>
      </c>
      <c r="C10" s="19">
        <f t="shared" ref="C10" si="1">C43</f>
        <v>0</v>
      </c>
      <c r="D10" s="19">
        <f>D43</f>
        <v>0</v>
      </c>
    </row>
    <row r="11" spans="1:6">
      <c r="A11" s="20"/>
      <c r="B11" s="21"/>
      <c r="C11" s="21"/>
      <c r="D11" s="21"/>
    </row>
    <row r="12" spans="1:6">
      <c r="A12" s="16" t="s">
        <v>42</v>
      </c>
      <c r="B12" s="17">
        <f>B13+B14</f>
        <v>0</v>
      </c>
      <c r="C12" s="17">
        <f t="shared" ref="C12:D12" si="2">C13+C14</f>
        <v>112034830.29000001</v>
      </c>
      <c r="D12" s="17">
        <f t="shared" si="2"/>
        <v>111447609.09999999</v>
      </c>
      <c r="E12" s="22"/>
      <c r="F12" s="23"/>
    </row>
    <row r="13" spans="1:6">
      <c r="A13" s="18" t="s">
        <v>6</v>
      </c>
      <c r="B13" s="19"/>
      <c r="C13" s="19">
        <v>32229833.140000001</v>
      </c>
      <c r="D13" s="19">
        <v>32133753.539999999</v>
      </c>
      <c r="F13" s="24"/>
    </row>
    <row r="14" spans="1:6">
      <c r="A14" s="18" t="s">
        <v>7</v>
      </c>
      <c r="B14" s="19"/>
      <c r="C14" s="19">
        <v>79804997.150000006</v>
      </c>
      <c r="D14" s="19">
        <v>79313855.560000002</v>
      </c>
      <c r="E14" s="25"/>
      <c r="F14" s="25"/>
    </row>
    <row r="15" spans="1:6">
      <c r="A15" s="20"/>
      <c r="B15" s="21"/>
      <c r="C15" s="21"/>
      <c r="D15" s="21"/>
    </row>
    <row r="16" spans="1:6">
      <c r="A16" s="16" t="s">
        <v>8</v>
      </c>
      <c r="B16" s="26">
        <f>B17+B18</f>
        <v>0</v>
      </c>
      <c r="C16" s="17">
        <f t="shared" ref="C16" si="3">C17+C18</f>
        <v>49997601.670000002</v>
      </c>
      <c r="D16" s="17">
        <f>D17+D18</f>
        <v>49926932.149999999</v>
      </c>
    </row>
    <row r="17" spans="1:4">
      <c r="A17" s="18" t="s">
        <v>9</v>
      </c>
      <c r="B17" s="27">
        <v>0</v>
      </c>
      <c r="C17" s="19">
        <v>49997601.670000002</v>
      </c>
      <c r="D17" s="19">
        <v>49926932.149999999</v>
      </c>
    </row>
    <row r="18" spans="1:4">
      <c r="A18" s="18" t="s">
        <v>10</v>
      </c>
      <c r="B18" s="27">
        <v>0</v>
      </c>
      <c r="C18" s="19"/>
      <c r="D18" s="28"/>
    </row>
    <row r="19" spans="1:4">
      <c r="A19" s="20"/>
      <c r="B19" s="21"/>
      <c r="C19" s="21"/>
      <c r="D19" s="21"/>
    </row>
    <row r="20" spans="1:4">
      <c r="A20" s="16" t="s">
        <v>11</v>
      </c>
      <c r="B20" s="17">
        <f>B7-B12+B16</f>
        <v>0</v>
      </c>
      <c r="C20" s="17">
        <f t="shared" ref="C20:D20" si="4">C7-C12+C16</f>
        <v>318093065.33999997</v>
      </c>
      <c r="D20" s="17">
        <f t="shared" si="4"/>
        <v>318609617.00999999</v>
      </c>
    </row>
    <row r="21" spans="1:4">
      <c r="A21" s="16"/>
      <c r="B21" s="21"/>
      <c r="C21" s="21"/>
      <c r="D21" s="21"/>
    </row>
    <row r="22" spans="1:4">
      <c r="A22" s="16" t="s">
        <v>12</v>
      </c>
      <c r="B22" s="17">
        <f>B20-B10</f>
        <v>0</v>
      </c>
      <c r="C22" s="17">
        <f t="shared" ref="C22:D22" si="5">C20-C10</f>
        <v>318093065.33999997</v>
      </c>
      <c r="D22" s="17">
        <f t="shared" si="5"/>
        <v>318609617.00999999</v>
      </c>
    </row>
    <row r="23" spans="1:4">
      <c r="A23" s="16"/>
      <c r="B23" s="29"/>
      <c r="C23" s="29"/>
      <c r="D23" s="29"/>
    </row>
    <row r="24" spans="1:4">
      <c r="A24" s="30" t="s">
        <v>13</v>
      </c>
      <c r="B24" s="17">
        <f>B22-B16</f>
        <v>0</v>
      </c>
      <c r="C24" s="17">
        <f t="shared" ref="C24" si="6">C22-C16</f>
        <v>268095463.66999996</v>
      </c>
      <c r="D24" s="17">
        <f>D22-D16</f>
        <v>268682684.86000001</v>
      </c>
    </row>
    <row r="25" spans="1:4">
      <c r="A25" s="31"/>
      <c r="B25" s="32"/>
      <c r="C25" s="32"/>
      <c r="D25" s="32"/>
    </row>
    <row r="26" spans="1:4">
      <c r="A26" s="33"/>
    </row>
    <row r="27" spans="1:4">
      <c r="A27" s="14" t="s">
        <v>14</v>
      </c>
      <c r="B27" s="15" t="s">
        <v>15</v>
      </c>
      <c r="C27" s="15" t="s">
        <v>1</v>
      </c>
      <c r="D27" s="15" t="s">
        <v>16</v>
      </c>
    </row>
    <row r="28" spans="1:4">
      <c r="A28" s="16" t="s">
        <v>17</v>
      </c>
      <c r="B28" s="34">
        <f>B29+B30</f>
        <v>0</v>
      </c>
      <c r="C28" s="34">
        <f t="shared" ref="C28:D28" si="7">C29+C30</f>
        <v>0</v>
      </c>
      <c r="D28" s="34">
        <f t="shared" si="7"/>
        <v>0</v>
      </c>
    </row>
    <row r="29" spans="1:4">
      <c r="A29" s="18" t="s">
        <v>18</v>
      </c>
      <c r="B29" s="35"/>
      <c r="C29" s="35"/>
      <c r="D29" s="35"/>
    </row>
    <row r="30" spans="1:4">
      <c r="A30" s="18" t="s">
        <v>19</v>
      </c>
      <c r="B30" s="35"/>
      <c r="C30" s="35"/>
      <c r="D30" s="35"/>
    </row>
    <row r="31" spans="1:4">
      <c r="A31" s="36"/>
      <c r="B31" s="37"/>
      <c r="C31" s="37"/>
      <c r="D31" s="37"/>
    </row>
    <row r="32" spans="1:4">
      <c r="A32" s="16" t="s">
        <v>20</v>
      </c>
      <c r="B32" s="34">
        <f>B24+B28</f>
        <v>0</v>
      </c>
      <c r="C32" s="34">
        <f t="shared" ref="C32:D32" si="8">C24+C28</f>
        <v>268095463.66999996</v>
      </c>
      <c r="D32" s="34">
        <f t="shared" si="8"/>
        <v>268682684.86000001</v>
      </c>
    </row>
    <row r="33" spans="1:4">
      <c r="A33" s="38"/>
      <c r="B33" s="39"/>
      <c r="C33" s="39"/>
      <c r="D33" s="39"/>
    </row>
    <row r="34" spans="1:4">
      <c r="A34" s="33"/>
    </row>
    <row r="35" spans="1:4" ht="30">
      <c r="A35" s="14" t="s">
        <v>14</v>
      </c>
      <c r="B35" s="15" t="s">
        <v>21</v>
      </c>
      <c r="C35" s="15" t="s">
        <v>1</v>
      </c>
      <c r="D35" s="15" t="s">
        <v>22</v>
      </c>
    </row>
    <row r="36" spans="1:4">
      <c r="A36" s="16" t="s">
        <v>23</v>
      </c>
      <c r="B36" s="34">
        <f>B37+B38</f>
        <v>0</v>
      </c>
      <c r="C36" s="34">
        <f t="shared" ref="C36:D36" si="9">C37+C38</f>
        <v>0</v>
      </c>
      <c r="D36" s="34">
        <f t="shared" si="9"/>
        <v>0</v>
      </c>
    </row>
    <row r="37" spans="1:4">
      <c r="A37" s="18" t="s">
        <v>24</v>
      </c>
      <c r="B37" s="35"/>
      <c r="C37" s="35"/>
      <c r="D37" s="35"/>
    </row>
    <row r="38" spans="1:4">
      <c r="A38" s="18" t="s">
        <v>25</v>
      </c>
      <c r="B38" s="35"/>
      <c r="C38" s="35"/>
      <c r="D38" s="35"/>
    </row>
    <row r="39" spans="1:4">
      <c r="A39" s="16" t="s">
        <v>26</v>
      </c>
      <c r="B39" s="34">
        <f>B40+B41</f>
        <v>0</v>
      </c>
      <c r="C39" s="34">
        <f t="shared" ref="C39:D39" si="10">C40+C41</f>
        <v>0</v>
      </c>
      <c r="D39" s="34">
        <f t="shared" si="10"/>
        <v>0</v>
      </c>
    </row>
    <row r="40" spans="1:4">
      <c r="A40" s="18" t="s">
        <v>27</v>
      </c>
      <c r="B40" s="35"/>
      <c r="C40" s="35"/>
      <c r="D40" s="35"/>
    </row>
    <row r="41" spans="1:4">
      <c r="A41" s="18" t="s">
        <v>28</v>
      </c>
      <c r="B41" s="35"/>
      <c r="C41" s="35"/>
      <c r="D41" s="35"/>
    </row>
    <row r="42" spans="1:4">
      <c r="A42" s="36"/>
      <c r="B42" s="37"/>
      <c r="C42" s="37"/>
      <c r="D42" s="37"/>
    </row>
    <row r="43" spans="1:4">
      <c r="A43" s="16" t="s">
        <v>29</v>
      </c>
      <c r="B43" s="34">
        <f>B36-B39</f>
        <v>0</v>
      </c>
      <c r="C43" s="34">
        <f t="shared" ref="C43:D43" si="11">C36-C39</f>
        <v>0</v>
      </c>
      <c r="D43" s="34">
        <f t="shared" si="11"/>
        <v>0</v>
      </c>
    </row>
    <row r="44" spans="1:4">
      <c r="A44" s="40"/>
      <c r="B44" s="39"/>
      <c r="C44" s="39"/>
      <c r="D44" s="39"/>
    </row>
    <row r="45" spans="1:4"/>
    <row r="46" spans="1:4" ht="30">
      <c r="A46" s="14" t="s">
        <v>14</v>
      </c>
      <c r="B46" s="15" t="s">
        <v>21</v>
      </c>
      <c r="C46" s="15" t="s">
        <v>1</v>
      </c>
      <c r="D46" s="15" t="s">
        <v>22</v>
      </c>
    </row>
    <row r="47" spans="1:4">
      <c r="A47" s="41" t="s">
        <v>30</v>
      </c>
      <c r="B47" s="42">
        <f>B8</f>
        <v>0</v>
      </c>
      <c r="C47" s="42">
        <f>C8</f>
        <v>160167583.95999998</v>
      </c>
      <c r="D47" s="42">
        <f t="shared" ref="D47" si="12">D8</f>
        <v>160167583.95999998</v>
      </c>
    </row>
    <row r="48" spans="1:4">
      <c r="A48" s="43" t="s">
        <v>31</v>
      </c>
      <c r="B48" s="34">
        <f>B49-B50</f>
        <v>0</v>
      </c>
      <c r="C48" s="34">
        <f t="shared" ref="C48:D48" si="13">C49-C50</f>
        <v>0</v>
      </c>
      <c r="D48" s="34">
        <f t="shared" si="13"/>
        <v>0</v>
      </c>
    </row>
    <row r="49" spans="1:4">
      <c r="A49" s="44" t="s">
        <v>24</v>
      </c>
      <c r="B49" s="35"/>
      <c r="C49" s="35"/>
      <c r="D49" s="35"/>
    </row>
    <row r="50" spans="1:4">
      <c r="A50" s="44" t="s">
        <v>27</v>
      </c>
      <c r="B50" s="35"/>
      <c r="C50" s="35"/>
      <c r="D50" s="35"/>
    </row>
    <row r="51" spans="1:4">
      <c r="A51" s="36"/>
      <c r="B51" s="37"/>
      <c r="C51" s="37"/>
      <c r="D51" s="37"/>
    </row>
    <row r="52" spans="1:4">
      <c r="A52" s="18" t="s">
        <v>6</v>
      </c>
      <c r="B52" s="35">
        <f>B13</f>
        <v>0</v>
      </c>
      <c r="C52" s="35">
        <f t="shared" ref="C52:D52" si="14">C13</f>
        <v>32229833.140000001</v>
      </c>
      <c r="D52" s="35">
        <f t="shared" si="14"/>
        <v>32133753.539999999</v>
      </c>
    </row>
    <row r="53" spans="1:4">
      <c r="A53" s="36"/>
      <c r="B53" s="37"/>
      <c r="C53" s="37"/>
      <c r="D53" s="37"/>
    </row>
    <row r="54" spans="1:4">
      <c r="A54" s="18" t="s">
        <v>9</v>
      </c>
      <c r="B54" s="45">
        <f>B17</f>
        <v>0</v>
      </c>
      <c r="C54" s="35">
        <f t="shared" ref="C54:D54" si="15">C17</f>
        <v>49997601.670000002</v>
      </c>
      <c r="D54" s="35">
        <f t="shared" si="15"/>
        <v>49926932.149999999</v>
      </c>
    </row>
    <row r="55" spans="1:4">
      <c r="A55" s="36"/>
      <c r="B55" s="37"/>
      <c r="C55" s="37"/>
      <c r="D55" s="37"/>
    </row>
    <row r="56" spans="1:4" ht="30">
      <c r="A56" s="30" t="s">
        <v>43</v>
      </c>
      <c r="B56" s="34">
        <f>B47+B48-B52+B54</f>
        <v>0</v>
      </c>
      <c r="C56" s="34">
        <f>C47+C48-C52+C54</f>
        <v>177935352.48999998</v>
      </c>
      <c r="D56" s="34">
        <f t="shared" ref="D56" si="16">D47+D48-D52+D54</f>
        <v>177960762.56999999</v>
      </c>
    </row>
    <row r="57" spans="1:4">
      <c r="A57" s="46"/>
      <c r="B57" s="47"/>
      <c r="C57" s="47"/>
      <c r="D57" s="47"/>
    </row>
    <row r="58" spans="1:4">
      <c r="A58" s="30" t="s">
        <v>32</v>
      </c>
      <c r="B58" s="34">
        <f>B56-B48</f>
        <v>0</v>
      </c>
      <c r="C58" s="34">
        <f t="shared" ref="C58:D58" si="17">C56-C48</f>
        <v>177935352.48999998</v>
      </c>
      <c r="D58" s="34">
        <f t="shared" si="17"/>
        <v>177960762.56999999</v>
      </c>
    </row>
    <row r="59" spans="1:4">
      <c r="A59" s="38"/>
      <c r="B59" s="39"/>
      <c r="C59" s="39"/>
      <c r="D59" s="39"/>
    </row>
    <row r="60" spans="1:4"/>
    <row r="61" spans="1:4" ht="30">
      <c r="A61" s="14" t="s">
        <v>14</v>
      </c>
      <c r="B61" s="15" t="s">
        <v>21</v>
      </c>
      <c r="C61" s="15" t="s">
        <v>1</v>
      </c>
      <c r="D61" s="15" t="s">
        <v>22</v>
      </c>
    </row>
    <row r="62" spans="1:4">
      <c r="A62" s="41" t="s">
        <v>4</v>
      </c>
      <c r="B62" s="48">
        <f>B9</f>
        <v>0</v>
      </c>
      <c r="C62" s="48">
        <f t="shared" ref="C62:D62" si="18">C9</f>
        <v>219962710</v>
      </c>
      <c r="D62" s="48">
        <f t="shared" si="18"/>
        <v>219962710</v>
      </c>
    </row>
    <row r="63" spans="1:4" ht="30">
      <c r="A63" s="43" t="s">
        <v>33</v>
      </c>
      <c r="B63" s="17">
        <f>B64-B65</f>
        <v>0</v>
      </c>
      <c r="C63" s="17">
        <f t="shared" ref="C63:D63" si="19">C64-C65</f>
        <v>0</v>
      </c>
      <c r="D63" s="17">
        <f t="shared" si="19"/>
        <v>0</v>
      </c>
    </row>
    <row r="64" spans="1:4">
      <c r="A64" s="44" t="s">
        <v>25</v>
      </c>
      <c r="B64" s="19"/>
      <c r="C64" s="19"/>
      <c r="D64" s="19"/>
    </row>
    <row r="65" spans="1:4">
      <c r="A65" s="44" t="s">
        <v>28</v>
      </c>
      <c r="B65" s="19"/>
      <c r="C65" s="19"/>
      <c r="D65" s="19"/>
    </row>
    <row r="66" spans="1:4">
      <c r="A66" s="36"/>
      <c r="B66" s="21"/>
      <c r="C66" s="21"/>
      <c r="D66" s="21"/>
    </row>
    <row r="67" spans="1:4">
      <c r="A67" s="18" t="s">
        <v>34</v>
      </c>
      <c r="B67" s="19">
        <f>B14</f>
        <v>0</v>
      </c>
      <c r="C67" s="19">
        <f t="shared" ref="C67:D67" si="20">C14</f>
        <v>79804997.150000006</v>
      </c>
      <c r="D67" s="19">
        <f t="shared" si="20"/>
        <v>79313855.560000002</v>
      </c>
    </row>
    <row r="68" spans="1:4">
      <c r="A68" s="36"/>
      <c r="B68" s="21"/>
      <c r="C68" s="21"/>
      <c r="D68" s="21"/>
    </row>
    <row r="69" spans="1:4">
      <c r="A69" s="18" t="s">
        <v>10</v>
      </c>
      <c r="B69" s="49">
        <f>B18</f>
        <v>0</v>
      </c>
      <c r="C69" s="19">
        <f t="shared" ref="C69:D69" si="21">C18</f>
        <v>0</v>
      </c>
      <c r="D69" s="19">
        <f t="shared" si="21"/>
        <v>0</v>
      </c>
    </row>
    <row r="70" spans="1:4">
      <c r="A70" s="36"/>
      <c r="B70" s="21"/>
      <c r="C70" s="21"/>
      <c r="D70" s="21"/>
    </row>
    <row r="71" spans="1:4" ht="30">
      <c r="A71" s="30" t="s">
        <v>44</v>
      </c>
      <c r="B71" s="17">
        <f>B62+B63-B67+B69</f>
        <v>0</v>
      </c>
      <c r="C71" s="17">
        <f t="shared" ref="C71:D71" si="22">C62+C63-C67+C69</f>
        <v>140157712.84999999</v>
      </c>
      <c r="D71" s="17">
        <f t="shared" si="22"/>
        <v>140648854.44</v>
      </c>
    </row>
    <row r="72" spans="1:4">
      <c r="A72" s="36"/>
      <c r="B72" s="21"/>
      <c r="C72" s="21"/>
      <c r="D72" s="21"/>
    </row>
    <row r="73" spans="1:4">
      <c r="A73" s="30" t="s">
        <v>35</v>
      </c>
      <c r="B73" s="17">
        <f>B71-B63</f>
        <v>0</v>
      </c>
      <c r="C73" s="17">
        <f>C71-C63</f>
        <v>140157712.84999999</v>
      </c>
      <c r="D73" s="17">
        <f t="shared" ref="D73" si="23">D71-D63</f>
        <v>140648854.44</v>
      </c>
    </row>
    <row r="74" spans="1:4">
      <c r="A74" s="38"/>
      <c r="B74" s="32"/>
      <c r="C74" s="32"/>
      <c r="D74" s="32"/>
    </row>
    <row r="75" spans="1:4">
      <c r="A75" s="50"/>
      <c r="B75" s="51"/>
      <c r="C75" s="51"/>
      <c r="D75" s="51"/>
    </row>
    <row r="76" spans="1:4">
      <c r="A76" s="50"/>
      <c r="B76" s="51"/>
      <c r="C76" s="51"/>
      <c r="D76" s="51"/>
    </row>
    <row r="77" spans="1:4">
      <c r="A77" s="50"/>
      <c r="B77" s="51"/>
      <c r="C77" s="51"/>
      <c r="D77" s="51"/>
    </row>
    <row r="78" spans="1:4">
      <c r="A78" s="50"/>
      <c r="B78" s="51"/>
      <c r="C78" s="51"/>
      <c r="D78" s="51"/>
    </row>
    <row r="79" spans="1:4">
      <c r="A79" s="50"/>
      <c r="B79" s="51"/>
      <c r="C79" s="51"/>
      <c r="D79" s="51"/>
    </row>
    <row r="80" spans="1:4">
      <c r="A80" s="50"/>
      <c r="B80" s="51"/>
      <c r="C80" s="51"/>
      <c r="D80" s="51"/>
    </row>
    <row r="81" spans="1:4">
      <c r="A81" s="50"/>
      <c r="B81" s="51"/>
      <c r="C81" s="51"/>
      <c r="D81" s="51"/>
    </row>
    <row r="82" spans="1:4">
      <c r="A82" s="50"/>
      <c r="B82" s="51"/>
      <c r="C82" s="51"/>
      <c r="D82" s="51"/>
    </row>
    <row r="83" spans="1:4">
      <c r="A83" s="50"/>
      <c r="B83" s="51"/>
      <c r="C83" s="51"/>
      <c r="D83" s="51"/>
    </row>
    <row r="84" spans="1:4">
      <c r="A84" s="50"/>
      <c r="B84" s="51"/>
      <c r="C84" s="52" t="s">
        <v>45</v>
      </c>
      <c r="D84" s="52"/>
    </row>
    <row r="85" spans="1:4">
      <c r="A85" s="53" t="s">
        <v>46</v>
      </c>
      <c r="B85" s="51"/>
      <c r="C85" s="52"/>
      <c r="D85" s="52"/>
    </row>
    <row r="86" spans="1:4">
      <c r="A86" s="53" t="s">
        <v>47</v>
      </c>
      <c r="B86" s="51"/>
      <c r="C86" s="52" t="s">
        <v>36</v>
      </c>
      <c r="D86" s="52"/>
    </row>
    <row r="87" spans="1:4">
      <c r="A87" s="53" t="s">
        <v>37</v>
      </c>
      <c r="B87" s="51"/>
      <c r="C87" s="52" t="s">
        <v>38</v>
      </c>
      <c r="D87" s="52"/>
    </row>
    <row r="88" spans="1:4">
      <c r="A88" s="50"/>
      <c r="B88" s="51"/>
      <c r="C88" s="51"/>
      <c r="D88" s="51"/>
    </row>
    <row r="89" spans="1:4"/>
  </sheetData>
  <protectedRanges>
    <protectedRange sqref="B75:B76" name="Rango1_1_1"/>
    <protectedRange sqref="C75:E76" name="Rango1_1_1_1"/>
  </protectedRanges>
  <mergeCells count="7">
    <mergeCell ref="C84:D85"/>
    <mergeCell ref="C86:D86"/>
    <mergeCell ref="C87:D87"/>
    <mergeCell ref="A1:D1"/>
    <mergeCell ref="A2:D2"/>
    <mergeCell ref="A3:D3"/>
    <mergeCell ref="A4:D4"/>
  </mergeCells>
  <dataValidations count="1">
    <dataValidation type="decimal" allowBlank="1" showInputMessage="1" showErrorMessage="1" sqref="B62:D73 F13 E12 B7:D24 B47:D58 B36:D43 B28:D32">
      <formula1>-1.79769313486231E+100</formula1>
      <formula2>1.79769313486231E+100</formula2>
    </dataValidation>
  </dataValidations>
  <pageMargins left="0.31496062992125984" right="0.31496062992125984" top="0.74803149606299213" bottom="0.74803149606299213" header="0.31496062992125984" footer="0.31496062992125984"/>
  <pageSetup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2018-07-12T20:44:41Z</cp:lastPrinted>
  <dcterms:created xsi:type="dcterms:W3CDTF">2017-10-16T19:15:36Z</dcterms:created>
  <dcterms:modified xsi:type="dcterms:W3CDTF">2018-07-12T20:44:45Z</dcterms:modified>
</cp:coreProperties>
</file>