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AYUDAS Y SU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ANIO">'[4]Info General'!$D$20</definedName>
    <definedName name="ANIO_INFORME">'[5]Info General'!$C$12</definedName>
    <definedName name="ANIO1P">'[5]Info General'!$D$23</definedName>
    <definedName name="ANIO1R">'[5]Info General'!$H$25</definedName>
    <definedName name="ANIO2P">'[5]Info General'!$E$23</definedName>
    <definedName name="ANIO2R">'[5]Info General'!$G$25</definedName>
    <definedName name="ANIO3P">'[5]Info General'!$F$23</definedName>
    <definedName name="ANIO3R">'[5]Info General'!$F$25</definedName>
    <definedName name="ANIO4P">'[5]Info General'!$G$23</definedName>
    <definedName name="ANIO4R">'[5]Info General'!$E$25</definedName>
    <definedName name="ANIO5P">'[5]Info General'!$H$23</definedName>
    <definedName name="ANIO5R">'[5]Info General'!$D$25</definedName>
    <definedName name="ANIO6P">'[5]Info General'!$I$23</definedName>
    <definedName name="APP_FIN_04">'[5]F-3'!$E$16</definedName>
    <definedName name="APP_FIN_06">'[5]F-3'!$G$16</definedName>
    <definedName name="APP_FIN_07">'[5]F-3'!$H$16</definedName>
    <definedName name="APP_FIN_08">'[5]F-3'!$I$16</definedName>
    <definedName name="APP_FIN_09">'[5]F-3'!$J$16</definedName>
    <definedName name="APP_FIN_10">'[5]F-3'!$K$16</definedName>
    <definedName name="APP_T10">'[5]F-3'!$K$8</definedName>
    <definedName name="APP_T4">'[5]F-3'!$E$8</definedName>
    <definedName name="APP_T6">'[5]F-3'!$G$8</definedName>
    <definedName name="APP_T7">'[5]F-3'!$H$8</definedName>
    <definedName name="APP_T8">'[5]F-3'!$I$8</definedName>
    <definedName name="APP_T9">'[5]F-3'!$J$8</definedName>
    <definedName name="_xlnm.Extract">[6]EGRESOS!#REF!</definedName>
    <definedName name="_xlnm.Print_Area" localSheetId="0">'AYUDAS Y SUB'!$A$1:$H$19</definedName>
    <definedName name="B">[6]EGRESOS!#REF!</definedName>
    <definedName name="balanza_mes">'[7]Ene-16'!$A$1:$H$200</definedName>
    <definedName name="BASE">#REF!</definedName>
    <definedName name="_xlnm.Database">[8]REPORTO!#REF!</definedName>
    <definedName name="cba">[3]TOTAL!#REF!</definedName>
    <definedName name="CONTABLE">[9]TOTAL!#REF!</definedName>
    <definedName name="DEUDA_CONT_FIN_01">'[5]F-2'!$B$26</definedName>
    <definedName name="DEUDA_CONT_FIN_02">'[5]F-2'!$C$26</definedName>
    <definedName name="DEUDA_CONT_FIN_03">'[5]F-2'!$D$26</definedName>
    <definedName name="DEUDA_CONT_FIN_04">'[5]F-2'!$E$26</definedName>
    <definedName name="DEUDA_CONT_FIN_05">'[5]F-2'!$F$26</definedName>
    <definedName name="DEUDA_CONT_FIN_06">'[5]F-2'!$G$26</definedName>
    <definedName name="DEUDA_CONT_FIN_07">'[5]F-2'!$H$26</definedName>
    <definedName name="DEUDA_CONT_T1">'[5]F-2'!$B$22</definedName>
    <definedName name="DEUDA_CONT_T2">'[5]F-2'!$C$22</definedName>
    <definedName name="DEUDA_CONT_T3">'[5]F-2'!$D$22</definedName>
    <definedName name="DEUDA_CONT_T4">'[5]F-2'!$E$22</definedName>
    <definedName name="DEUDA_CONT_T6">'[5]F-2'!$G$22</definedName>
    <definedName name="DEUDA_CONT_T7">'[5]F-2'!$H$22</definedName>
    <definedName name="ELOY">#REF!</definedName>
    <definedName name="Ene">#REF!</definedName>
    <definedName name="ENTE">'[5]Datos Generales'!$C$3</definedName>
    <definedName name="ENTE_PUBLICO">'[5]Info General'!$C$6</definedName>
    <definedName name="ENTE_PUBLICO_A">'[4]Info General'!$C$7</definedName>
    <definedName name="ENTIDAD">'[5]Info General'!$C$11</definedName>
    <definedName name="ENTIDAD_FEDERATIVA">'[5]Info General'!$C$8</definedName>
    <definedName name="Feb">#REF!</definedName>
    <definedName name="Fecha">#REF!</definedName>
    <definedName name="GASTO_E_FIN_01">'[5]F-6b'!$B$28</definedName>
    <definedName name="GASTO_E_FIN_06">'[5]F-6b'!$G$28</definedName>
    <definedName name="GASTO_E_T1">'[5]F-6b'!$B$19</definedName>
    <definedName name="GASTO_E_T2">'[5]F-6b'!$C$19</definedName>
    <definedName name="GASTO_E_T3">'[5]F-6b'!$D$19</definedName>
    <definedName name="GASTO_E_T4">'[5]F-6b'!$E$19</definedName>
    <definedName name="GASTO_E_T5">'[5]F-6b'!$F$19</definedName>
    <definedName name="GASTO_E_T6">'[5]F-6b'!$G$19</definedName>
    <definedName name="GASTO_NE_FIN_01">'[5]F-6b'!$B$18</definedName>
    <definedName name="GASTO_NE_FIN_02">'[5]F-6b'!$C$18</definedName>
    <definedName name="GASTO_NE_FIN_03">'[5]F-6b'!$D$18</definedName>
    <definedName name="GASTO_NE_FIN_04">'[5]F-6b'!$E$18</definedName>
    <definedName name="GASTO_NE_FIN_05">'[5]F-6b'!$F$18</definedName>
    <definedName name="GASTO_NE_FIN_06">'[5]F-6b'!$G$18</definedName>
    <definedName name="GASTO_NE_T1">'[5]F-6b'!$B$9</definedName>
    <definedName name="GASTO_NE_T2">'[5]F-6b'!$C$9</definedName>
    <definedName name="GASTO_NE_T3">'[5]F-6b'!$D$9</definedName>
    <definedName name="GASTO_NE_T4">'[5]F-6b'!$E$9</definedName>
    <definedName name="GASTO_NE_T5">'[5]F-6b'!$F$9</definedName>
    <definedName name="GASTO_NE_T6">'[5]F-6b'!$G$9</definedName>
    <definedName name="HF">[10]T1705HF!$B$20:$B$20</definedName>
    <definedName name="ju">[8]REPORTO!#REF!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ONTO1">'[5]Info General'!$D$18</definedName>
    <definedName name="MONTO2">'[5]Info General'!$E$18</definedName>
    <definedName name="MUEBLES">#REF!</definedName>
    <definedName name="MUNICIPIO">'[5]Info General'!$C$10</definedName>
    <definedName name="N">#REF!</definedName>
    <definedName name="OB_CORTO_PLAZO_FIN_01">'[5]F-2'!$B$45</definedName>
    <definedName name="OB_CORTO_PLAZO_FIN_02">'[5]F-2'!$C$45</definedName>
    <definedName name="OB_CORTO_PLAZO_FIN_03">'[5]F-2'!$D$45</definedName>
    <definedName name="OB_CORTO_PLAZO_FIN_04">'[5]F-2'!$E$45</definedName>
    <definedName name="OB_CORTO_PLAZO_FIN_05">'[5]F-2'!$F$45</definedName>
    <definedName name="OB_CORTO_PLAZO_T1">'[5]F-2'!$B$41</definedName>
    <definedName name="OB_CORTO_PLAZO_T2">'[5]F-2'!$C$41</definedName>
    <definedName name="OB_CORTO_PLAZO_T3">'[5]F-2'!$D$41</definedName>
    <definedName name="OB_CORTO_PLAZO_T4">'[5]F-2'!$E$41</definedName>
    <definedName name="OB_CORTO_PLAZO_T5">'[5]F-2'!$F$41</definedName>
    <definedName name="OTROS_FIN_04">'[5]F-3'!$E$27</definedName>
    <definedName name="OTROS_FIN_06">'[5]F-3'!$G$27</definedName>
    <definedName name="OTROS_FIN_07">'[5]F-3'!$H$27</definedName>
    <definedName name="OTROS_FIN_08">'[5]F-3'!$I$27</definedName>
    <definedName name="OTROS_FIN_09">'[5]F-3'!$J$27</definedName>
    <definedName name="OTROS_FIN_10">'[5]F-3'!$K$27</definedName>
    <definedName name="OTROS_T10">'[5]F-3'!$K$22</definedName>
    <definedName name="OTROS_T4">'[5]F-3'!$E$22</definedName>
    <definedName name="OTROS_T6">'[5]F-3'!$G$22</definedName>
    <definedName name="OTROS_T7">'[5]F-3'!$H$22</definedName>
    <definedName name="OTROS_T8">'[5]F-3'!$I$22</definedName>
    <definedName name="OTROS_T9">'[5]F-3'!$J$22</definedName>
    <definedName name="P">[9]TOTAL!#REF!</definedName>
    <definedName name="PERIODO">'[5]Info General'!$C$15</definedName>
    <definedName name="PERIODO_INFORME">'[4]Info General'!$C$14</definedName>
    <definedName name="PRESUPUESTAL">[9]TOTAL!#REF!</definedName>
    <definedName name="REPORTO">#REF!</definedName>
    <definedName name="SALDO_PENDIENTE">'[5]Info General'!$F$18</definedName>
    <definedName name="sssss">[2]ECABR!#REF!</definedName>
    <definedName name="T">#REF!</definedName>
    <definedName name="TCAIE">[11]CH1902!$B$20:$B$20</definedName>
    <definedName name="TCFEEIS">#REF!</definedName>
    <definedName name="_xlnm.Print_Titles" localSheetId="0">'AYUDAS Y SUB'!$1:$2</definedName>
    <definedName name="TOTAL_E_T1">'[5]F-6b'!$B$29</definedName>
    <definedName name="TOTAL_E_T2">'[5]F-6b'!$C$29</definedName>
    <definedName name="TOTAL_E_T3">'[5]F-6b'!$D$29</definedName>
    <definedName name="TOTAL_E_T4">'[5]F-6b'!$E$29</definedName>
    <definedName name="TOTAL_E_T5">'[5]F-6b'!$F$29</definedName>
    <definedName name="TOTAL_E_T6">'[5]F-6b'!$G$29</definedName>
    <definedName name="TOTAL_ODF_T10">'[5]F-3'!$K$28</definedName>
    <definedName name="TOTAL_ODF_T4">'[5]F-3'!$E$28</definedName>
    <definedName name="TOTAL_ODF_T6">'[5]F-3'!$G$28</definedName>
    <definedName name="TOTAL_ODF_T7">'[5]F-3'!$H$28</definedName>
    <definedName name="TOTAL_ODF_T8">'[5]F-3'!$I$28</definedName>
    <definedName name="TOTAL_ODF_T9">'[5]F-3'!$J$28</definedName>
    <definedName name="TRASP">#REF!</definedName>
    <definedName name="TRIMESTRE">'[5]Info General'!$C$16</definedName>
    <definedName name="U">#REF!</definedName>
    <definedName name="ULTIMO">'[4]Info General'!$E$20</definedName>
    <definedName name="ULTIMO_SALDO">'[5]Info General'!$F$20</definedName>
    <definedName name="VALOR_INS_BCC_FIN_01">'[5]F-2'!$B$31</definedName>
    <definedName name="VALOR_INS_BCC_FIN_02">'[5]F-2'!$C$31</definedName>
    <definedName name="VALOR_INS_BCC_FIN_03">'[5]F-2'!$D$31</definedName>
    <definedName name="VALOR_INS_BCC_FIN_04">'[5]F-2'!$E$31</definedName>
    <definedName name="VALOR_INS_BCC_FIN_05">'[5]F-2'!$F$31</definedName>
    <definedName name="VALOR_INS_BCC_FIN_06">'[5]F-2'!$G$31</definedName>
    <definedName name="VALOR_INS_BCC_FIN_07">'[5]F-2'!$H$31</definedName>
    <definedName name="VALOR_INS_BCC_T1">'[5]F-2'!$B$27</definedName>
    <definedName name="VALOR_INS_BCC_T2">'[5]F-2'!$C$27</definedName>
    <definedName name="VALOR_INS_BCC_T3">'[5]F-2'!$D$27</definedName>
    <definedName name="VALOR_INS_BCC_T4">'[5]F-2'!$E$27</definedName>
    <definedName name="VALOR_INS_BCC_T5">'[5]F-2'!$F$27</definedName>
    <definedName name="VALOR_INS_BCC_T6">'[5]F-2'!$G$27</definedName>
    <definedName name="VALOR_INS_BCC_T7">'[5]F-2'!$H$27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4" i="1"/>
  <c r="C14" i="1"/>
  <c r="F13" i="1"/>
  <c r="C13" i="1"/>
  <c r="J5" i="1"/>
  <c r="H4" i="1"/>
  <c r="I3" i="1"/>
  <c r="H3" i="1"/>
  <c r="H5" i="1" s="1"/>
  <c r="H22" i="1" l="1"/>
  <c r="K5" i="1"/>
</calcChain>
</file>

<file path=xl/sharedStrings.xml><?xml version="1.0" encoding="utf-8"?>
<sst xmlns="http://schemas.openxmlformats.org/spreadsheetml/2006/main" count="63" uniqueCount="35">
  <si>
    <t>FIDEICOMISO ALIANZA PARA EL CAMPO DE GUANAJUATO "ALCAMPO"
MONTOS PAGADOS POR AYUDAS Y SUBSIDIOS
SEGUNDO TRIMESTRE 2026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</si>
  <si>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</si>
  <si>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</si>
  <si>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</si>
  <si>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</si>
  <si>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</si>
  <si>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</si>
  <si>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</si>
  <si>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</si>
  <si>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Transferencias al Resto del Sector Público</t>
  </si>
  <si>
    <t>NA</t>
  </si>
  <si>
    <t>x</t>
  </si>
  <si>
    <t>económico</t>
  </si>
  <si>
    <t>COMITE ESTATAL DE SANIDAD VEGETAL DE GUANAJUATO AC</t>
  </si>
  <si>
    <t>CES941004FK8</t>
  </si>
  <si>
    <t>COMITE ESTATAL PARA EL FOMENTO Y PROTECCION PECUARIA DEL ESTADO DE GUANAJUATO A.C.</t>
  </si>
  <si>
    <t xml:space="preserve">CEF8912139P0   </t>
  </si>
  <si>
    <t>Bajo protesta de decir verdad declaramos que los Estados Financieros y sus notas, son razonablemente correctos y son responsabilidad del emisor.</t>
  </si>
  <si>
    <t>Ing. Marisol Suárez Correa</t>
  </si>
  <si>
    <t>Presidenta Suplente del Comité Tecnico</t>
  </si>
  <si>
    <t>Dirección de Control y Seguimiento de Fideicomisos</t>
  </si>
  <si>
    <t>CESAVEG</t>
  </si>
  <si>
    <t>se reintegraron jun 2026</t>
  </si>
  <si>
    <t>CEFPPEG</t>
  </si>
  <si>
    <t>FOFAE 029/2026</t>
  </si>
  <si>
    <t>FOFAE 030/2026</t>
  </si>
  <si>
    <t>FOFAE 032/2026</t>
  </si>
  <si>
    <t>FOFAE 033/2026</t>
  </si>
  <si>
    <t>FOFAE 034/2026</t>
  </si>
  <si>
    <t>FOFAE 035/2026</t>
  </si>
  <si>
    <t>FOFAE 036/2026</t>
  </si>
  <si>
    <t>FOFAE 037/2026</t>
  </si>
  <si>
    <t>FOFAE 039/2026</t>
  </si>
  <si>
    <t>FOFAE 040/2026</t>
  </si>
  <si>
    <t>FOFAE 041/2026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</si>
</sst>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_ ;\-#,##0\ 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43" fontId="1" fillId="0" borderId="0" applyFont="0" applyFill="0" applyBorder="0" applyAlignment="0" applyProtection="0"/>
    <xf numFmtId="0" fontId="11" fillId="0" borderId="0"/>
  </cellStyleXfs>
  <cellXfs count="37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5" fillId="0" borderId="0" xfId="3" applyFont="1"/>
    <xf numFmtId="0" fontId="6" fillId="0" borderId="0" xfId="3" applyFont="1"/>
    <xf numFmtId="0" fontId="4" fillId="3" borderId="1" xfId="2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5" fillId="3" borderId="0" xfId="3" applyFont="1" applyFill="1"/>
    <xf numFmtId="0" fontId="6" fillId="3" borderId="0" xfId="3" applyFont="1" applyFill="1"/>
    <xf numFmtId="0" fontId="6" fillId="3" borderId="1" xfId="3" applyFont="1" applyFill="1" applyBorder="1" applyProtection="1">
      <protection locked="0"/>
    </xf>
    <xf numFmtId="0" fontId="6" fillId="3" borderId="1" xfId="3" applyFont="1" applyFill="1" applyBorder="1" applyAlignment="1" applyProtection="1">
      <alignment horizontal="center"/>
      <protection locked="0"/>
    </xf>
    <xf numFmtId="0" fontId="6" fillId="3" borderId="1" xfId="3" applyFont="1" applyFill="1" applyBorder="1" applyAlignment="1" applyProtection="1">
      <alignment wrapText="1"/>
      <protection locked="0"/>
    </xf>
    <xf numFmtId="0" fontId="6" fillId="3" borderId="1" xfId="0" applyFont="1" applyFill="1" applyBorder="1" applyProtection="1">
      <protection locked="0"/>
    </xf>
    <xf numFmtId="164" fontId="6" fillId="3" borderId="1" xfId="4" applyNumberFormat="1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9" fillId="3" borderId="0" xfId="3" applyFont="1" applyFill="1"/>
    <xf numFmtId="0" fontId="6" fillId="3" borderId="0" xfId="3" applyFont="1" applyFill="1" applyProtection="1">
      <protection locked="0"/>
    </xf>
    <xf numFmtId="0" fontId="6" fillId="3" borderId="0" xfId="3" applyFont="1" applyFill="1" applyAlignment="1" applyProtection="1">
      <alignment horizontal="center"/>
      <protection locked="0"/>
    </xf>
    <xf numFmtId="0" fontId="6" fillId="3" borderId="0" xfId="3" applyFont="1" applyFill="1" applyAlignment="1" applyProtection="1">
      <alignment wrapText="1"/>
      <protection locked="0"/>
    </xf>
    <xf numFmtId="164" fontId="10" fillId="3" borderId="1" xfId="4" applyNumberFormat="1" applyFont="1" applyFill="1" applyBorder="1" applyProtection="1">
      <protection locked="0"/>
    </xf>
    <xf numFmtId="43" fontId="9" fillId="3" borderId="0" xfId="3" applyNumberFormat="1" applyFont="1" applyFill="1"/>
    <xf numFmtId="0" fontId="12" fillId="0" borderId="0" xfId="5" applyFont="1"/>
    <xf numFmtId="43" fontId="6" fillId="3" borderId="0" xfId="4" applyFont="1" applyFill="1" applyBorder="1" applyProtection="1">
      <protection locked="0"/>
    </xf>
    <xf numFmtId="43" fontId="6" fillId="3" borderId="0" xfId="3" applyNumberFormat="1" applyFont="1" applyFill="1"/>
    <xf numFmtId="43" fontId="13" fillId="3" borderId="0" xfId="4" applyFont="1" applyFill="1" applyBorder="1" applyProtection="1">
      <protection locked="0"/>
    </xf>
    <xf numFmtId="43" fontId="6" fillId="0" borderId="0" xfId="3" applyNumberFormat="1" applyFont="1"/>
    <xf numFmtId="0" fontId="8" fillId="0" borderId="0" xfId="3" applyFont="1"/>
    <xf numFmtId="0" fontId="3" fillId="0" borderId="0" xfId="2" applyAlignment="1" applyProtection="1">
      <alignment horizontal="center" wrapText="1"/>
      <protection locked="0"/>
    </xf>
    <xf numFmtId="0" fontId="3" fillId="0" borderId="0" xfId="2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6" fillId="0" borderId="0" xfId="1" applyFont="1"/>
    <xf numFmtId="43" fontId="8" fillId="0" borderId="0" xfId="1" applyFont="1" applyFill="1"/>
    <xf numFmtId="43" fontId="8" fillId="0" borderId="0" xfId="4" applyFont="1" applyFill="1"/>
    <xf numFmtId="43" fontId="8" fillId="4" borderId="0" xfId="1" applyFont="1" applyFill="1"/>
    <xf numFmtId="14" fontId="8" fillId="0" borderId="0" xfId="4" applyNumberFormat="1" applyFont="1" applyFill="1"/>
    <xf numFmtId="0" fontId="14" fillId="0" borderId="0" xfId="3" applyFont="1"/>
    <xf numFmtId="0" fontId="15" fillId="0" borderId="0" xfId="3" applyFont="1"/>
  </cellXfs>
  <cellStyles count="6">
    <cellStyle name="Millares" xfId="1" builtinId="3"/>
    <cellStyle name="Millares 10" xfId="4"/>
    <cellStyle name="Normal" xfId="0" builtinId="0"/>
    <cellStyle name="Normal 10 2 2" xfId="3"/>
    <cellStyle name="Normal 2 2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34">
          <cell r="B34">
            <v>109807603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E32">
            <v>109807603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6">
          <cell r="A6" t="str">
            <v>Juan Lara Centeno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tabColor rgb="FFFFFF00"/>
    <pageSetUpPr fitToPage="1"/>
  </sheetPr>
  <dimension ref="A1:L55"/>
  <sheetViews>
    <sheetView tabSelected="1" topLeftCell="A23" zoomScale="130" zoomScaleNormal="130" workbookViewId="0">
      <selection activeCell="A73" sqref="A73"/>
    </sheetView>
  </sheetViews>
  <sheetFormatPr baseColWidth="10" defaultColWidth="12" defaultRowHeight="12.75" x14ac:dyDescent="0.2"/>
  <cols>
    <col min="1" max="1" width="38" style="3" customWidth="1"/>
    <col min="2" max="2" width="12.1640625" style="3" customWidth="1"/>
    <col min="3" max="3" width="9.1640625" style="3" customWidth="1"/>
    <col min="4" max="4" width="13.6640625" style="3" customWidth="1"/>
    <col min="5" max="5" width="42.83203125" style="3" customWidth="1"/>
    <col min="6" max="6" width="35.1640625" style="3" customWidth="1"/>
    <col min="7" max="7" width="16.5" style="3" bestFit="1" customWidth="1"/>
    <col min="8" max="8" width="20" style="3" customWidth="1"/>
    <col min="9" max="9" width="15.33203125" style="2" bestFit="1" customWidth="1"/>
    <col min="10" max="10" width="17.6640625" style="2" bestFit="1" customWidth="1"/>
    <col min="11" max="12" width="17.6640625" style="3" bestFit="1" customWidth="1"/>
    <col min="13" max="16384" width="12" style="3"/>
  </cols>
  <sheetData>
    <row r="1" spans="1:12" ht="42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12" s="7" customFormat="1" ht="38.25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/>
      <c r="J2" s="6"/>
    </row>
    <row r="3" spans="1:12" s="7" customFormat="1" ht="25.5" x14ac:dyDescent="0.2">
      <c r="A3" s="8" t="s">
        <v>9</v>
      </c>
      <c r="B3" s="9" t="s">
        <v>10</v>
      </c>
      <c r="C3" s="9" t="s">
        <v>11</v>
      </c>
      <c r="D3" s="8" t="s">
        <v>12</v>
      </c>
      <c r="E3" s="10" t="s">
        <v>13</v>
      </c>
      <c r="F3" s="11"/>
      <c r="G3" s="11" t="s">
        <v>14</v>
      </c>
      <c r="H3" s="12">
        <f>+F24+F25+F29+F30+F31+F35+F36+F37+F38+F39-F24-F25</f>
        <v>57778039</v>
      </c>
      <c r="I3" s="6">
        <f>66448564+46390100.7</f>
        <v>112838664.7</v>
      </c>
      <c r="J3" s="6"/>
    </row>
    <row r="4" spans="1:12" s="7" customFormat="1" ht="38.25" x14ac:dyDescent="0.2">
      <c r="A4" s="8" t="s">
        <v>9</v>
      </c>
      <c r="B4" s="9" t="s">
        <v>10</v>
      </c>
      <c r="C4" s="9" t="s">
        <v>11</v>
      </c>
      <c r="D4" s="8" t="s">
        <v>12</v>
      </c>
      <c r="E4" s="10" t="s">
        <v>15</v>
      </c>
      <c r="F4" s="13"/>
      <c r="G4" s="11" t="s">
        <v>16</v>
      </c>
      <c r="H4" s="12">
        <f>+F26+F27+F28+F32+F33+F34+F40+F41+F42+F43+F44+F45-F26-F27-F28</f>
        <v>52029564</v>
      </c>
      <c r="I4" s="14"/>
      <c r="J4" s="14"/>
      <c r="K4" s="14"/>
    </row>
    <row r="5" spans="1:12" s="7" customFormat="1" x14ac:dyDescent="0.2">
      <c r="A5" s="15"/>
      <c r="B5" s="16"/>
      <c r="C5" s="16"/>
      <c r="D5" s="15"/>
      <c r="E5" s="17"/>
      <c r="F5" s="15"/>
      <c r="G5" s="15"/>
      <c r="H5" s="18">
        <f>+H3+H4</f>
        <v>109807603</v>
      </c>
      <c r="I5" s="14"/>
      <c r="J5" s="19">
        <f>+'[1]0322_EAE_PEGT_FAC_2304 2'!E32</f>
        <v>109807603</v>
      </c>
      <c r="K5" s="19">
        <f>+H5-J5</f>
        <v>0</v>
      </c>
    </row>
    <row r="6" spans="1:12" s="7" customFormat="1" x14ac:dyDescent="0.2">
      <c r="A6" s="20" t="s">
        <v>17</v>
      </c>
      <c r="B6" s="16"/>
      <c r="C6" s="16"/>
      <c r="D6" s="15"/>
      <c r="E6" s="17"/>
      <c r="F6" s="15"/>
      <c r="G6" s="15"/>
      <c r="H6" s="21"/>
      <c r="I6" s="14"/>
      <c r="J6" s="14"/>
      <c r="K6" s="14"/>
    </row>
    <row r="7" spans="1:12" s="7" customFormat="1" x14ac:dyDescent="0.2">
      <c r="A7" s="15"/>
      <c r="B7" s="16"/>
      <c r="C7" s="16"/>
      <c r="D7" s="15"/>
      <c r="E7" s="21"/>
      <c r="F7" s="15"/>
      <c r="G7" s="15"/>
      <c r="H7" s="22"/>
      <c r="I7" s="23"/>
      <c r="J7" s="14"/>
      <c r="K7" s="19"/>
      <c r="L7" s="22"/>
    </row>
    <row r="8" spans="1:12" s="7" customFormat="1" x14ac:dyDescent="0.2">
      <c r="A8" s="15"/>
      <c r="B8" s="16"/>
      <c r="C8" s="16"/>
      <c r="D8" s="15"/>
      <c r="E8" s="21"/>
      <c r="F8" s="15"/>
      <c r="G8" s="15"/>
      <c r="I8" s="14"/>
      <c r="J8" s="14"/>
      <c r="K8" s="19"/>
    </row>
    <row r="9" spans="1:12" s="7" customFormat="1" x14ac:dyDescent="0.2">
      <c r="A9" s="15"/>
      <c r="B9" s="16"/>
      <c r="C9" s="16"/>
      <c r="D9" s="15"/>
      <c r="E9" s="21"/>
      <c r="F9" s="15"/>
      <c r="G9" s="15"/>
      <c r="I9" s="6"/>
      <c r="J9" s="6"/>
      <c r="K9" s="22"/>
    </row>
    <row r="10" spans="1:12" s="7" customFormat="1" x14ac:dyDescent="0.2">
      <c r="A10" s="15"/>
      <c r="B10" s="16"/>
      <c r="C10" s="16"/>
      <c r="D10" s="15"/>
      <c r="E10" s="21"/>
      <c r="F10" s="15"/>
      <c r="G10" s="15"/>
      <c r="I10" s="6"/>
      <c r="J10" s="6"/>
      <c r="K10" s="22"/>
    </row>
    <row r="11" spans="1:12" s="7" customFormat="1" x14ac:dyDescent="0.2">
      <c r="A11" s="15"/>
      <c r="B11" s="16"/>
      <c r="C11" s="16"/>
      <c r="D11" s="15"/>
      <c r="E11" s="21"/>
      <c r="F11" s="15"/>
      <c r="G11" s="15"/>
      <c r="I11" s="6"/>
      <c r="J11" s="6"/>
      <c r="K11" s="22"/>
    </row>
    <row r="12" spans="1:12" x14ac:dyDescent="0.2">
      <c r="F12" s="24"/>
      <c r="L12" s="24"/>
    </row>
    <row r="13" spans="1:12" x14ac:dyDescent="0.2">
      <c r="C13" s="25" t="str">
        <f>+[1]Hoja2!A1</f>
        <v>Ing. Marisol Suárez Correa</v>
      </c>
      <c r="F13" s="25" t="str">
        <f>+[1]Hoja2!C1</f>
        <v xml:space="preserve">C.P. Juan  Lara Centeno </v>
      </c>
      <c r="L13" s="24"/>
    </row>
    <row r="14" spans="1:12" x14ac:dyDescent="0.2">
      <c r="C14" s="25" t="str">
        <f>+[1]Hoja2!A2</f>
        <v>Presidenta Suplente del Comité</v>
      </c>
      <c r="F14" s="25" t="str">
        <f>+[1]Hoja2!C2</f>
        <v xml:space="preserve">Dirección de Control y Seguimiento de Fideicomisos </v>
      </c>
      <c r="L14" s="24"/>
    </row>
    <row r="15" spans="1:12" x14ac:dyDescent="0.2">
      <c r="F15" s="24"/>
      <c r="L15" s="24"/>
    </row>
    <row r="16" spans="1:12" x14ac:dyDescent="0.2">
      <c r="F16" s="24"/>
      <c r="L16" s="24"/>
    </row>
    <row r="17" spans="1:12" x14ac:dyDescent="0.2">
      <c r="F17" s="24"/>
      <c r="L17" s="24"/>
    </row>
    <row r="18" spans="1:12" hidden="1" x14ac:dyDescent="0.2">
      <c r="A18" s="26" t="s">
        <v>18</v>
      </c>
      <c r="B18" s="26"/>
      <c r="C18" s="26"/>
      <c r="D18" s="26"/>
      <c r="F18" s="27" t="str">
        <f>[1]Hoja1!A6</f>
        <v>Juan Lara Centeno</v>
      </c>
      <c r="H18" s="24"/>
    </row>
    <row r="19" spans="1:12" hidden="1" x14ac:dyDescent="0.2">
      <c r="A19" s="28" t="s">
        <v>19</v>
      </c>
      <c r="B19" s="28"/>
      <c r="C19" s="28"/>
      <c r="D19" s="28"/>
      <c r="F19" s="29" t="s">
        <v>20</v>
      </c>
      <c r="H19" s="30"/>
    </row>
    <row r="20" spans="1:12" x14ac:dyDescent="0.2">
      <c r="H20" s="30"/>
    </row>
    <row r="21" spans="1:12" x14ac:dyDescent="0.2">
      <c r="H21" s="30"/>
    </row>
    <row r="22" spans="1:12" x14ac:dyDescent="0.2">
      <c r="H22" s="30">
        <f>+H5-'[1]0311_ACT_PEGT_FAC_2402'!B34</f>
        <v>0</v>
      </c>
    </row>
    <row r="23" spans="1:12" x14ac:dyDescent="0.2">
      <c r="F23" s="31"/>
      <c r="G23" s="32"/>
    </row>
    <row r="24" spans="1:12" x14ac:dyDescent="0.2">
      <c r="D24" s="3">
        <v>4</v>
      </c>
      <c r="E24" s="3" t="s">
        <v>21</v>
      </c>
      <c r="F24" s="33">
        <v>2800000</v>
      </c>
      <c r="G24" s="34">
        <v>46052</v>
      </c>
      <c r="H24" s="3" t="s">
        <v>22</v>
      </c>
      <c r="I24" s="35"/>
      <c r="J24" s="35"/>
      <c r="K24" s="35"/>
    </row>
    <row r="25" spans="1:12" x14ac:dyDescent="0.2">
      <c r="D25" s="3">
        <v>5</v>
      </c>
      <c r="E25" s="3" t="s">
        <v>21</v>
      </c>
      <c r="F25" s="33">
        <v>700000</v>
      </c>
      <c r="G25" s="34">
        <v>46052</v>
      </c>
      <c r="H25" s="3" t="s">
        <v>22</v>
      </c>
      <c r="I25" s="35"/>
      <c r="J25" s="35"/>
      <c r="K25" s="35"/>
    </row>
    <row r="26" spans="1:12" x14ac:dyDescent="0.2">
      <c r="D26" s="3">
        <v>6</v>
      </c>
      <c r="E26" s="3" t="s">
        <v>23</v>
      </c>
      <c r="F26" s="33">
        <v>2560950</v>
      </c>
      <c r="G26" s="34">
        <v>46052</v>
      </c>
      <c r="H26" s="3" t="s">
        <v>22</v>
      </c>
      <c r="I26" s="35"/>
      <c r="J26" s="35"/>
      <c r="K26" s="35"/>
    </row>
    <row r="27" spans="1:12" x14ac:dyDescent="0.2">
      <c r="D27" s="3">
        <v>7</v>
      </c>
      <c r="E27" s="3" t="s">
        <v>23</v>
      </c>
      <c r="F27" s="33">
        <v>606505</v>
      </c>
      <c r="G27" s="34">
        <v>46052</v>
      </c>
      <c r="H27" s="3" t="s">
        <v>22</v>
      </c>
    </row>
    <row r="28" spans="1:12" x14ac:dyDescent="0.2">
      <c r="D28" s="3">
        <v>8</v>
      </c>
      <c r="E28" s="3" t="s">
        <v>23</v>
      </c>
      <c r="F28" s="33">
        <v>332545</v>
      </c>
      <c r="G28" s="34">
        <v>46052</v>
      </c>
      <c r="H28" s="3" t="s">
        <v>22</v>
      </c>
    </row>
    <row r="29" spans="1:12" x14ac:dyDescent="0.2">
      <c r="D29" s="3">
        <v>18</v>
      </c>
      <c r="E29" s="3" t="s">
        <v>21</v>
      </c>
      <c r="F29" s="31">
        <v>2641000</v>
      </c>
      <c r="G29" s="34">
        <v>46136</v>
      </c>
    </row>
    <row r="30" spans="1:12" x14ac:dyDescent="0.2">
      <c r="D30" s="3">
        <v>19</v>
      </c>
      <c r="E30" s="3" t="s">
        <v>21</v>
      </c>
      <c r="F30" s="31">
        <v>15447000</v>
      </c>
      <c r="G30" s="34">
        <v>46136</v>
      </c>
    </row>
    <row r="31" spans="1:12" x14ac:dyDescent="0.2">
      <c r="D31" s="3">
        <v>20</v>
      </c>
      <c r="E31" s="3" t="s">
        <v>21</v>
      </c>
      <c r="F31" s="31">
        <v>6612000</v>
      </c>
      <c r="G31" s="34">
        <v>46136</v>
      </c>
    </row>
    <row r="32" spans="1:12" x14ac:dyDescent="0.2">
      <c r="D32" s="3">
        <v>21</v>
      </c>
      <c r="E32" s="3" t="s">
        <v>23</v>
      </c>
      <c r="F32" s="31">
        <v>22266869</v>
      </c>
      <c r="G32" s="34">
        <v>46136</v>
      </c>
    </row>
    <row r="33" spans="4:7" x14ac:dyDescent="0.2">
      <c r="D33" s="3">
        <v>22</v>
      </c>
      <c r="E33" s="3" t="s">
        <v>23</v>
      </c>
      <c r="F33" s="31">
        <v>5027915</v>
      </c>
      <c r="G33" s="34">
        <v>46136</v>
      </c>
    </row>
    <row r="34" spans="4:7" x14ac:dyDescent="0.2">
      <c r="D34" s="3">
        <v>23</v>
      </c>
      <c r="E34" s="3" t="s">
        <v>23</v>
      </c>
      <c r="F34" s="31">
        <v>3459815</v>
      </c>
      <c r="G34" s="34">
        <v>46136</v>
      </c>
    </row>
    <row r="35" spans="4:7" x14ac:dyDescent="0.2">
      <c r="D35" s="36" t="s">
        <v>24</v>
      </c>
      <c r="E35" s="3" t="s">
        <v>21</v>
      </c>
      <c r="F35" s="31">
        <v>4930000</v>
      </c>
      <c r="G35" s="34">
        <v>46156</v>
      </c>
    </row>
    <row r="36" spans="4:7" x14ac:dyDescent="0.2">
      <c r="D36" s="36" t="s">
        <v>25</v>
      </c>
      <c r="E36" s="3" t="s">
        <v>21</v>
      </c>
      <c r="F36" s="31">
        <v>21500000</v>
      </c>
      <c r="G36" s="34">
        <v>46156</v>
      </c>
    </row>
    <row r="37" spans="4:7" x14ac:dyDescent="0.2">
      <c r="D37" s="36" t="s">
        <v>26</v>
      </c>
      <c r="E37" s="3" t="s">
        <v>21</v>
      </c>
      <c r="F37" s="31">
        <v>710717</v>
      </c>
      <c r="G37" s="34">
        <v>46162</v>
      </c>
    </row>
    <row r="38" spans="4:7" x14ac:dyDescent="0.2">
      <c r="D38" s="36" t="s">
        <v>27</v>
      </c>
      <c r="E38" s="3" t="s">
        <v>21</v>
      </c>
      <c r="F38" s="31">
        <v>4157019</v>
      </c>
      <c r="G38" s="34">
        <v>46162</v>
      </c>
    </row>
    <row r="39" spans="4:7" x14ac:dyDescent="0.2">
      <c r="D39" s="36" t="s">
        <v>28</v>
      </c>
      <c r="E39" s="3" t="s">
        <v>21</v>
      </c>
      <c r="F39" s="31">
        <v>1780303</v>
      </c>
      <c r="G39" s="34">
        <v>46162</v>
      </c>
    </row>
    <row r="40" spans="4:7" x14ac:dyDescent="0.2">
      <c r="D40" s="36" t="s">
        <v>29</v>
      </c>
      <c r="E40" s="3" t="s">
        <v>23</v>
      </c>
      <c r="F40" s="31">
        <v>5991900</v>
      </c>
      <c r="G40" s="34">
        <v>46162</v>
      </c>
    </row>
    <row r="41" spans="4:7" x14ac:dyDescent="0.2">
      <c r="D41" s="36" t="s">
        <v>30</v>
      </c>
      <c r="E41" s="3" t="s">
        <v>23</v>
      </c>
      <c r="F41" s="31">
        <v>1353011</v>
      </c>
      <c r="G41" s="34">
        <v>46162</v>
      </c>
    </row>
    <row r="42" spans="4:7" x14ac:dyDescent="0.2">
      <c r="D42" s="36" t="s">
        <v>31</v>
      </c>
      <c r="E42" s="3" t="s">
        <v>23</v>
      </c>
      <c r="F42" s="31">
        <v>930054</v>
      </c>
      <c r="G42" s="34">
        <v>46162</v>
      </c>
    </row>
    <row r="43" spans="4:7" x14ac:dyDescent="0.2">
      <c r="D43" s="36" t="s">
        <v>32</v>
      </c>
      <c r="E43" s="3" t="s">
        <v>23</v>
      </c>
      <c r="F43" s="31">
        <v>2400000</v>
      </c>
      <c r="G43" s="34">
        <v>46167</v>
      </c>
    </row>
    <row r="44" spans="4:7" x14ac:dyDescent="0.2">
      <c r="D44" s="36" t="s">
        <v>33</v>
      </c>
      <c r="E44" s="3" t="s">
        <v>23</v>
      </c>
      <c r="F44" s="31">
        <v>900000</v>
      </c>
      <c r="G44" s="34">
        <v>46167</v>
      </c>
    </row>
    <row r="45" spans="4:7" x14ac:dyDescent="0.2">
      <c r="D45" s="36" t="s">
        <v>34</v>
      </c>
      <c r="E45" s="3" t="s">
        <v>23</v>
      </c>
      <c r="F45" s="31">
        <v>9700000</v>
      </c>
      <c r="G45" s="34">
        <v>46168</v>
      </c>
    </row>
    <row r="46" spans="4:7" x14ac:dyDescent="0.2">
      <c r="F46" s="31"/>
      <c r="G46" s="34"/>
    </row>
    <row r="47" spans="4:7" x14ac:dyDescent="0.2">
      <c r="F47" s="31"/>
      <c r="G47" s="34"/>
    </row>
    <row r="48" spans="4:7" x14ac:dyDescent="0.2">
      <c r="G48" s="34"/>
    </row>
    <row r="49" spans="7:7" x14ac:dyDescent="0.2">
      <c r="G49" s="34"/>
    </row>
    <row r="50" spans="7:7" x14ac:dyDescent="0.2">
      <c r="G50" s="34"/>
    </row>
    <row r="51" spans="7:7" x14ac:dyDescent="0.2">
      <c r="G51" s="34"/>
    </row>
    <row r="52" spans="7:7" x14ac:dyDescent="0.2">
      <c r="G52" s="34"/>
    </row>
    <row r="53" spans="7:7" x14ac:dyDescent="0.2">
      <c r="G53" s="34"/>
    </row>
    <row r="54" spans="7:7" x14ac:dyDescent="0.2">
      <c r="G54" s="34"/>
    </row>
    <row r="55" spans="7:7" x14ac:dyDescent="0.2">
      <c r="G55" s="34"/>
    </row>
  </sheetData>
  <protectedRanges>
    <protectedRange sqref="F19" name="Rango1_1_2"/>
    <protectedRange sqref="A19" name="Rango1_2"/>
  </protectedRanges>
  <mergeCells count="3">
    <mergeCell ref="A1:H1"/>
    <mergeCell ref="A18:D18"/>
    <mergeCell ref="A19:D19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47244094488188981" right="0.43307086614173229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AYUDAS Y SUB</vt:lpstr>
      <vt:lpstr>'AYUDAS Y SUB'!Área_de_impresión</vt:lpstr>
      <vt:lpstr>'AYUDAS Y SUB'!Títulos_a_imprimir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2026-07-10T15:49:57Z</dcterms:created>
  <dcterms:modified xsi:type="dcterms:W3CDTF">2026-07-10T15:49:57Z</dcterms:modified>
</cp:coreProperties>
</file>