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[3]TOTAL!#REF!</definedName>
    <definedName name="Abr" localSheetId="0">#REF!</definedName>
    <definedName name="Abr">#REF!</definedName>
    <definedName name="anexo" localSheetId="0">[1]ECABR!#REF!</definedName>
    <definedName name="anexo">[1]ECABR!#REF!</definedName>
    <definedName name="ANIO">'[4]Info General'!$D$20</definedName>
    <definedName name="ANIO_INFORME" localSheetId="0">'[5]Info General'!$C$12</definedName>
    <definedName name="ANIO_INFORME">'[5]Info General'!$C$12</definedName>
    <definedName name="ANIO1P" localSheetId="0">'[5]Info General'!$D$23</definedName>
    <definedName name="ANIO1P">'[5]Info General'!$D$23</definedName>
    <definedName name="ANIO1R" localSheetId="0">'[5]Info General'!$H$25</definedName>
    <definedName name="ANIO1R">'[5]Info General'!$H$25</definedName>
    <definedName name="ANIO2P" localSheetId="0">'[5]Info General'!$E$23</definedName>
    <definedName name="ANIO2P">'[5]Info General'!$E$23</definedName>
    <definedName name="ANIO2R" localSheetId="0">'[5]Info General'!$G$25</definedName>
    <definedName name="ANIO2R">'[5]Info General'!$G$25</definedName>
    <definedName name="ANIO3P" localSheetId="0">'[5]Info General'!$F$23</definedName>
    <definedName name="ANIO3P">'[5]Info General'!$F$23</definedName>
    <definedName name="ANIO3R" localSheetId="0">'[5]Info General'!$F$25</definedName>
    <definedName name="ANIO3R">'[5]Info General'!$F$25</definedName>
    <definedName name="ANIO4P" localSheetId="0">'[5]Info General'!$G$23</definedName>
    <definedName name="ANIO4P">'[5]Info General'!$G$23</definedName>
    <definedName name="ANIO4R" localSheetId="0">'[5]Info General'!$E$25</definedName>
    <definedName name="ANIO4R">'[5]Info General'!$E$25</definedName>
    <definedName name="ANIO5P" localSheetId="0">'[5]Info General'!$H$23</definedName>
    <definedName name="ANIO5P">'[5]Info General'!$H$23</definedName>
    <definedName name="ANIO5R" localSheetId="0">'[5]Info General'!$D$25</definedName>
    <definedName name="ANIO5R">'[5]Info General'!$D$25</definedName>
    <definedName name="ANIO6P" localSheetId="0">'[5]Info General'!$I$23</definedName>
    <definedName name="ANIO6P">'[5]Info General'!$I$23</definedName>
    <definedName name="APP_FIN_04" localSheetId="0">'[5]F-3'!$E$16</definedName>
    <definedName name="APP_FIN_04">'[5]F-3'!$E$16</definedName>
    <definedName name="APP_FIN_06" localSheetId="0">'[5]F-3'!$G$16</definedName>
    <definedName name="APP_FIN_06">'[5]F-3'!$G$16</definedName>
    <definedName name="APP_FIN_07" localSheetId="0">'[5]F-3'!$H$16</definedName>
    <definedName name="APP_FIN_07">'[5]F-3'!$H$16</definedName>
    <definedName name="APP_FIN_08" localSheetId="0">'[5]F-3'!$I$16</definedName>
    <definedName name="APP_FIN_08">'[5]F-3'!$I$16</definedName>
    <definedName name="APP_FIN_09" localSheetId="0">'[5]F-3'!$J$16</definedName>
    <definedName name="APP_FIN_09">'[5]F-3'!$J$16</definedName>
    <definedName name="APP_FIN_10" localSheetId="0">'[5]F-3'!$K$16</definedName>
    <definedName name="APP_FIN_10">'[5]F-3'!$K$16</definedName>
    <definedName name="APP_T10" localSheetId="0">'[5]F-3'!$K$8</definedName>
    <definedName name="APP_T10">'[5]F-3'!$K$8</definedName>
    <definedName name="APP_T4" localSheetId="0">'[5]F-3'!$E$8</definedName>
    <definedName name="APP_T4">'[5]F-3'!$E$8</definedName>
    <definedName name="APP_T6" localSheetId="0">'[5]F-3'!$G$8</definedName>
    <definedName name="APP_T6">'[5]F-3'!$G$8</definedName>
    <definedName name="APP_T7" localSheetId="0">'[5]F-3'!$H$8</definedName>
    <definedName name="APP_T7">'[5]F-3'!$H$8</definedName>
    <definedName name="APP_T8" localSheetId="0">'[5]F-3'!$I$8</definedName>
    <definedName name="APP_T8">'[5]F-3'!$I$8</definedName>
    <definedName name="APP_T9" localSheetId="0">'[5]F-3'!$J$8</definedName>
    <definedName name="APP_T9">'[5]F-3'!$J$8</definedName>
    <definedName name="_xlnm.Extract" localSheetId="0">[6]EGRESOS!#REF!</definedName>
    <definedName name="_xlnm.Extract">[6]EGRESOS!#REF!</definedName>
    <definedName name="_xlnm.Print_Area" localSheetId="0">EAI!$A$1:$G$48</definedName>
    <definedName name="B" localSheetId="0">[6]EGRESOS!#REF!</definedName>
    <definedName name="B">[6]EGRESOS!#REF!</definedName>
    <definedName name="balanza_mes">'[7]Ene-16'!$A$1:$H$200</definedName>
    <definedName name="BASE" localSheetId="0">#REF!</definedName>
    <definedName name="BASE">#REF!</definedName>
    <definedName name="_xlnm.Database" localSheetId="0">[8]REPORTO!#REF!</definedName>
    <definedName name="_xlnm.Database">[8]REPORTO!#REF!</definedName>
    <definedName name="cba" localSheetId="0">[2]TOTAL!#REF!</definedName>
    <definedName name="cba">[3]TOTAL!#REF!</definedName>
    <definedName name="CONTABLE">[2]TOTAL!#REF!</definedName>
    <definedName name="DEUDA_CONT_FIN_01" localSheetId="0">'[5]F-2'!$B$26</definedName>
    <definedName name="DEUDA_CONT_FIN_01">'[5]F-2'!$B$26</definedName>
    <definedName name="DEUDA_CONT_FIN_02" localSheetId="0">'[5]F-2'!$C$26</definedName>
    <definedName name="DEUDA_CONT_FIN_02">'[5]F-2'!$C$26</definedName>
    <definedName name="DEUDA_CONT_FIN_03" localSheetId="0">'[5]F-2'!$D$26</definedName>
    <definedName name="DEUDA_CONT_FIN_03">'[5]F-2'!$D$26</definedName>
    <definedName name="DEUDA_CONT_FIN_04" localSheetId="0">'[5]F-2'!$E$26</definedName>
    <definedName name="DEUDA_CONT_FIN_04">'[5]F-2'!$E$26</definedName>
    <definedName name="DEUDA_CONT_FIN_05" localSheetId="0">'[5]F-2'!$F$26</definedName>
    <definedName name="DEUDA_CONT_FIN_05">'[5]F-2'!$F$26</definedName>
    <definedName name="DEUDA_CONT_FIN_06" localSheetId="0">'[5]F-2'!$G$26</definedName>
    <definedName name="DEUDA_CONT_FIN_06">'[5]F-2'!$G$26</definedName>
    <definedName name="DEUDA_CONT_FIN_07" localSheetId="0">'[5]F-2'!$H$26</definedName>
    <definedName name="DEUDA_CONT_FIN_07">'[5]F-2'!$H$26</definedName>
    <definedName name="DEUDA_CONT_T1" localSheetId="0">'[5]F-2'!$B$22</definedName>
    <definedName name="DEUDA_CONT_T1">'[5]F-2'!$B$22</definedName>
    <definedName name="DEUDA_CONT_T2" localSheetId="0">'[5]F-2'!$C$22</definedName>
    <definedName name="DEUDA_CONT_T2">'[5]F-2'!$C$22</definedName>
    <definedName name="DEUDA_CONT_T3" localSheetId="0">'[5]F-2'!$D$22</definedName>
    <definedName name="DEUDA_CONT_T3">'[5]F-2'!$D$22</definedName>
    <definedName name="DEUDA_CONT_T4" localSheetId="0">'[5]F-2'!$E$22</definedName>
    <definedName name="DEUDA_CONT_T4">'[5]F-2'!$E$22</definedName>
    <definedName name="DEUDA_CONT_T6" localSheetId="0">'[5]F-2'!$G$22</definedName>
    <definedName name="DEUDA_CONT_T6">'[5]F-2'!$G$22</definedName>
    <definedName name="DEUDA_CONT_T7" localSheetId="0">'[5]F-2'!$H$22</definedName>
    <definedName name="DEUDA_CONT_T7">'[5]F-2'!$H$22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 localSheetId="0">'[5]Datos Generales'!$C$3</definedName>
    <definedName name="ENTE">'[5]Datos Generales'!$C$3</definedName>
    <definedName name="ENTE_PUBLICO" localSheetId="0">'[5]Info General'!$C$6</definedName>
    <definedName name="ENTE_PUBLICO">'[5]Info General'!$C$6</definedName>
    <definedName name="ENTE_PUBLICO_A">'[4]Info General'!$C$7</definedName>
    <definedName name="ENTIDAD" localSheetId="0">'[5]Info General'!$C$11</definedName>
    <definedName name="ENTIDAD">'[5]Info General'!$C$11</definedName>
    <definedName name="ENTIDAD_FEDERATIVA" localSheetId="0">'[5]Info General'!$C$8</definedName>
    <definedName name="ENTIDAD_FEDERATIVA">'[5]Info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 localSheetId="0">'[5]F-6b'!$B$28</definedName>
    <definedName name="GASTO_E_FIN_01">'[5]F-6b'!$B$28</definedName>
    <definedName name="GASTO_E_FIN_06" localSheetId="0">'[5]F-6b'!$G$28</definedName>
    <definedName name="GASTO_E_FIN_06">'[5]F-6b'!$G$28</definedName>
    <definedName name="GASTO_E_T1" localSheetId="0">'[5]F-6b'!$B$19</definedName>
    <definedName name="GASTO_E_T1">'[5]F-6b'!$B$19</definedName>
    <definedName name="GASTO_E_T2" localSheetId="0">'[5]F-6b'!$C$19</definedName>
    <definedName name="GASTO_E_T2">'[5]F-6b'!$C$19</definedName>
    <definedName name="GASTO_E_T3" localSheetId="0">'[5]F-6b'!$D$19</definedName>
    <definedName name="GASTO_E_T3">'[5]F-6b'!$D$19</definedName>
    <definedName name="GASTO_E_T4" localSheetId="0">'[5]F-6b'!$E$19</definedName>
    <definedName name="GASTO_E_T4">'[5]F-6b'!$E$19</definedName>
    <definedName name="GASTO_E_T5" localSheetId="0">'[5]F-6b'!$F$19</definedName>
    <definedName name="GASTO_E_T5">'[5]F-6b'!$F$19</definedName>
    <definedName name="GASTO_E_T6" localSheetId="0">'[5]F-6b'!$G$19</definedName>
    <definedName name="GASTO_E_T6">'[5]F-6b'!$G$19</definedName>
    <definedName name="GASTO_NE_FIN_01" localSheetId="0">'[5]F-6b'!$B$18</definedName>
    <definedName name="GASTO_NE_FIN_01">'[5]F-6b'!$B$18</definedName>
    <definedName name="GASTO_NE_FIN_02" localSheetId="0">'[5]F-6b'!$C$18</definedName>
    <definedName name="GASTO_NE_FIN_02">'[5]F-6b'!$C$18</definedName>
    <definedName name="GASTO_NE_FIN_03" localSheetId="0">'[5]F-6b'!$D$18</definedName>
    <definedName name="GASTO_NE_FIN_03">'[5]F-6b'!$D$18</definedName>
    <definedName name="GASTO_NE_FIN_04" localSheetId="0">'[5]F-6b'!$E$18</definedName>
    <definedName name="GASTO_NE_FIN_04">'[5]F-6b'!$E$18</definedName>
    <definedName name="GASTO_NE_FIN_05" localSheetId="0">'[5]F-6b'!$F$18</definedName>
    <definedName name="GASTO_NE_FIN_05">'[5]F-6b'!$F$18</definedName>
    <definedName name="GASTO_NE_FIN_06" localSheetId="0">'[5]F-6b'!$G$18</definedName>
    <definedName name="GASTO_NE_FIN_06">'[5]F-6b'!$G$18</definedName>
    <definedName name="GASTO_NE_T1" localSheetId="0">'[5]F-6b'!$B$9</definedName>
    <definedName name="GASTO_NE_T1">'[5]F-6b'!$B$9</definedName>
    <definedName name="GASTO_NE_T2" localSheetId="0">'[5]F-6b'!$C$9</definedName>
    <definedName name="GASTO_NE_T2">'[5]F-6b'!$C$9</definedName>
    <definedName name="GASTO_NE_T3" localSheetId="0">'[5]F-6b'!$D$9</definedName>
    <definedName name="GASTO_NE_T3">'[5]F-6b'!$D$9</definedName>
    <definedName name="GASTO_NE_T4" localSheetId="0">'[5]F-6b'!$E$9</definedName>
    <definedName name="GASTO_NE_T4">'[5]F-6b'!$E$9</definedName>
    <definedName name="GASTO_NE_T5" localSheetId="0">'[5]F-6b'!$F$9</definedName>
    <definedName name="GASTO_NE_T5">'[5]F-6b'!$F$9</definedName>
    <definedName name="GASTO_NE_T6" localSheetId="0">'[5]F-6b'!$G$9</definedName>
    <definedName name="GASTO_NE_T6">'[5]F-6b'!$G$9</definedName>
    <definedName name="HF">[9]T1705HF!$B$20:$B$20</definedName>
    <definedName name="ju" localSheetId="0">[8]REPORTO!#REF!</definedName>
    <definedName name="ju">[8]REPORTO!#REF!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 localSheetId="0">'[5]Info General'!$D$18</definedName>
    <definedName name="MONTO1">'[5]Info General'!$D$18</definedName>
    <definedName name="MONTO2" localSheetId="0">'[5]Info General'!$E$18</definedName>
    <definedName name="MONTO2">'[5]Info General'!$E$18</definedName>
    <definedName name="MUEBLES" localSheetId="0">#REF!</definedName>
    <definedName name="MUEBLES">#REF!</definedName>
    <definedName name="MUNICIPIO" localSheetId="0">'[5]Info General'!$C$10</definedName>
    <definedName name="MUNICIPIO">'[5]Info General'!$C$10</definedName>
    <definedName name="N" localSheetId="0">#REF!</definedName>
    <definedName name="N">#REF!</definedName>
    <definedName name="OB_CORTO_PLAZO_FIN_01" localSheetId="0">'[5]F-2'!$B$45</definedName>
    <definedName name="OB_CORTO_PLAZO_FIN_01">'[5]F-2'!$B$45</definedName>
    <definedName name="OB_CORTO_PLAZO_FIN_02" localSheetId="0">'[5]F-2'!$C$45</definedName>
    <definedName name="OB_CORTO_PLAZO_FIN_02">'[5]F-2'!$C$45</definedName>
    <definedName name="OB_CORTO_PLAZO_FIN_03" localSheetId="0">'[5]F-2'!$D$45</definedName>
    <definedName name="OB_CORTO_PLAZO_FIN_03">'[5]F-2'!$D$45</definedName>
    <definedName name="OB_CORTO_PLAZO_FIN_04" localSheetId="0">'[5]F-2'!$E$45</definedName>
    <definedName name="OB_CORTO_PLAZO_FIN_04">'[5]F-2'!$E$45</definedName>
    <definedName name="OB_CORTO_PLAZO_FIN_05" localSheetId="0">'[5]F-2'!$F$45</definedName>
    <definedName name="OB_CORTO_PLAZO_FIN_05">'[5]F-2'!$F$45</definedName>
    <definedName name="OB_CORTO_PLAZO_T1" localSheetId="0">'[5]F-2'!$B$41</definedName>
    <definedName name="OB_CORTO_PLAZO_T1">'[5]F-2'!$B$41</definedName>
    <definedName name="OB_CORTO_PLAZO_T2" localSheetId="0">'[5]F-2'!$C$41</definedName>
    <definedName name="OB_CORTO_PLAZO_T2">'[5]F-2'!$C$41</definedName>
    <definedName name="OB_CORTO_PLAZO_T3" localSheetId="0">'[5]F-2'!$D$41</definedName>
    <definedName name="OB_CORTO_PLAZO_T3">'[5]F-2'!$D$41</definedName>
    <definedName name="OB_CORTO_PLAZO_T4" localSheetId="0">'[5]F-2'!$E$41</definedName>
    <definedName name="OB_CORTO_PLAZO_T4">'[5]F-2'!$E$41</definedName>
    <definedName name="OB_CORTO_PLAZO_T5" localSheetId="0">'[5]F-2'!$F$41</definedName>
    <definedName name="OB_CORTO_PLAZO_T5">'[5]F-2'!$F$41</definedName>
    <definedName name="OTROS_FIN_04" localSheetId="0">'[5]F-3'!$E$27</definedName>
    <definedName name="OTROS_FIN_04">'[5]F-3'!$E$27</definedName>
    <definedName name="OTROS_FIN_06" localSheetId="0">'[5]F-3'!$G$27</definedName>
    <definedName name="OTROS_FIN_06">'[5]F-3'!$G$27</definedName>
    <definedName name="OTROS_FIN_07" localSheetId="0">'[5]F-3'!$H$27</definedName>
    <definedName name="OTROS_FIN_07">'[5]F-3'!$H$27</definedName>
    <definedName name="OTROS_FIN_08" localSheetId="0">'[5]F-3'!$I$27</definedName>
    <definedName name="OTROS_FIN_08">'[5]F-3'!$I$27</definedName>
    <definedName name="OTROS_FIN_09" localSheetId="0">'[5]F-3'!$J$27</definedName>
    <definedName name="OTROS_FIN_09">'[5]F-3'!$J$27</definedName>
    <definedName name="OTROS_FIN_10" localSheetId="0">'[5]F-3'!$K$27</definedName>
    <definedName name="OTROS_FIN_10">'[5]F-3'!$K$27</definedName>
    <definedName name="OTROS_T10" localSheetId="0">'[5]F-3'!$K$22</definedName>
    <definedName name="OTROS_T10">'[5]F-3'!$K$22</definedName>
    <definedName name="OTROS_T4" localSheetId="0">'[5]F-3'!$E$22</definedName>
    <definedName name="OTROS_T4">'[5]F-3'!$E$22</definedName>
    <definedName name="OTROS_T6" localSheetId="0">'[5]F-3'!$G$22</definedName>
    <definedName name="OTROS_T6">'[5]F-3'!$G$22</definedName>
    <definedName name="OTROS_T7" localSheetId="0">'[5]F-3'!$H$22</definedName>
    <definedName name="OTROS_T7">'[5]F-3'!$H$22</definedName>
    <definedName name="OTROS_T8" localSheetId="0">'[5]F-3'!$I$22</definedName>
    <definedName name="OTROS_T8">'[5]F-3'!$I$22</definedName>
    <definedName name="OTROS_T9" localSheetId="0">'[5]F-3'!$J$22</definedName>
    <definedName name="OTROS_T9">'[5]F-3'!$J$22</definedName>
    <definedName name="P">[2]TOTAL!#REF!</definedName>
    <definedName name="PERIODO" localSheetId="0">'[5]Info General'!$C$15</definedName>
    <definedName name="PERIODO">'[5]Info General'!$C$15</definedName>
    <definedName name="PERIODO_INFORME">'[4]Info General'!$C$14</definedName>
    <definedName name="PRESUPUESTAL">[2]TOTAL!#REF!</definedName>
    <definedName name="REPORTO" localSheetId="0">#REF!</definedName>
    <definedName name="REPORTO">#REF!</definedName>
    <definedName name="SALDO_PENDIENTE" localSheetId="0">'[5]Info General'!$F$18</definedName>
    <definedName name="SALDO_PENDIENTE">'[5]Info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 localSheetId="0">'[5]F-6b'!$B$29</definedName>
    <definedName name="TOTAL_E_T1">'[5]F-6b'!$B$29</definedName>
    <definedName name="TOTAL_E_T2" localSheetId="0">'[5]F-6b'!$C$29</definedName>
    <definedName name="TOTAL_E_T2">'[5]F-6b'!$C$29</definedName>
    <definedName name="TOTAL_E_T3" localSheetId="0">'[5]F-6b'!$D$29</definedName>
    <definedName name="TOTAL_E_T3">'[5]F-6b'!$D$29</definedName>
    <definedName name="TOTAL_E_T4" localSheetId="0">'[5]F-6b'!$E$29</definedName>
    <definedName name="TOTAL_E_T4">'[5]F-6b'!$E$29</definedName>
    <definedName name="TOTAL_E_T5" localSheetId="0">'[5]F-6b'!$F$29</definedName>
    <definedName name="TOTAL_E_T5">'[5]F-6b'!$F$29</definedName>
    <definedName name="TOTAL_E_T6" localSheetId="0">'[5]F-6b'!$G$29</definedName>
    <definedName name="TOTAL_E_T6">'[5]F-6b'!$G$29</definedName>
    <definedName name="TOTAL_ODF_T10" localSheetId="0">'[5]F-3'!$K$28</definedName>
    <definedName name="TOTAL_ODF_T10">'[5]F-3'!$K$28</definedName>
    <definedName name="TOTAL_ODF_T4" localSheetId="0">'[5]F-3'!$E$28</definedName>
    <definedName name="TOTAL_ODF_T4">'[5]F-3'!$E$28</definedName>
    <definedName name="TOTAL_ODF_T6" localSheetId="0">'[5]F-3'!$G$28</definedName>
    <definedName name="TOTAL_ODF_T6">'[5]F-3'!$G$28</definedName>
    <definedName name="TOTAL_ODF_T7" localSheetId="0">'[5]F-3'!$H$28</definedName>
    <definedName name="TOTAL_ODF_T7">'[5]F-3'!$H$28</definedName>
    <definedName name="TOTAL_ODF_T8" localSheetId="0">'[5]F-3'!$I$28</definedName>
    <definedName name="TOTAL_ODF_T8">'[5]F-3'!$I$28</definedName>
    <definedName name="TOTAL_ODF_T9" localSheetId="0">'[5]F-3'!$J$28</definedName>
    <definedName name="TOTAL_ODF_T9">'[5]F-3'!$J$28</definedName>
    <definedName name="TRASP" localSheetId="0">#REF!</definedName>
    <definedName name="TRASP">#REF!</definedName>
    <definedName name="TRIMESTRE" localSheetId="0">'[5]Info General'!$C$16</definedName>
    <definedName name="TRIMESTRE">'[5]Info General'!$C$16</definedName>
    <definedName name="U" localSheetId="0">#REF!</definedName>
    <definedName name="U">#REF!</definedName>
    <definedName name="ULTIMO">'[4]Info General'!$E$20</definedName>
    <definedName name="ULTIMO_SALDO" localSheetId="0">'[5]Info General'!$F$20</definedName>
    <definedName name="ULTIMO_SALDO">'[5]Info General'!$F$20</definedName>
    <definedName name="VALOR_INS_BCC_FIN_01" localSheetId="0">'[5]F-2'!$B$31</definedName>
    <definedName name="VALOR_INS_BCC_FIN_01">'[5]F-2'!$B$31</definedName>
    <definedName name="VALOR_INS_BCC_FIN_02" localSheetId="0">'[5]F-2'!$C$31</definedName>
    <definedName name="VALOR_INS_BCC_FIN_02">'[5]F-2'!$C$31</definedName>
    <definedName name="VALOR_INS_BCC_FIN_03" localSheetId="0">'[5]F-2'!$D$31</definedName>
    <definedName name="VALOR_INS_BCC_FIN_03">'[5]F-2'!$D$31</definedName>
    <definedName name="VALOR_INS_BCC_FIN_04" localSheetId="0">'[5]F-2'!$E$31</definedName>
    <definedName name="VALOR_INS_BCC_FIN_04">'[5]F-2'!$E$31</definedName>
    <definedName name="VALOR_INS_BCC_FIN_05" localSheetId="0">'[5]F-2'!$F$31</definedName>
    <definedName name="VALOR_INS_BCC_FIN_05">'[5]F-2'!$F$31</definedName>
    <definedName name="VALOR_INS_BCC_FIN_06" localSheetId="0">'[5]F-2'!$G$31</definedName>
    <definedName name="VALOR_INS_BCC_FIN_06">'[5]F-2'!$G$31</definedName>
    <definedName name="VALOR_INS_BCC_FIN_07" localSheetId="0">'[5]F-2'!$H$31</definedName>
    <definedName name="VALOR_INS_BCC_FIN_07">'[5]F-2'!$H$31</definedName>
    <definedName name="VALOR_INS_BCC_T1" localSheetId="0">'[5]F-2'!$B$27</definedName>
    <definedName name="VALOR_INS_BCC_T1">'[5]F-2'!$B$27</definedName>
    <definedName name="VALOR_INS_BCC_T2" localSheetId="0">'[5]F-2'!$C$27</definedName>
    <definedName name="VALOR_INS_BCC_T2">'[5]F-2'!$C$27</definedName>
    <definedName name="VALOR_INS_BCC_T3" localSheetId="0">'[5]F-2'!$D$27</definedName>
    <definedName name="VALOR_INS_BCC_T3">'[5]F-2'!$D$27</definedName>
    <definedName name="VALOR_INS_BCC_T4" localSheetId="0">'[5]F-2'!$E$27</definedName>
    <definedName name="VALOR_INS_BCC_T4">'[5]F-2'!$E$27</definedName>
    <definedName name="VALOR_INS_BCC_T5" localSheetId="0">'[5]F-2'!$F$27</definedName>
    <definedName name="VALOR_INS_BCC_T5">'[5]F-2'!$F$27</definedName>
    <definedName name="VALOR_INS_BCC_T6" localSheetId="0">'[5]F-2'!$G$27</definedName>
    <definedName name="VALOR_INS_BCC_T6">'[5]F-2'!$G$27</definedName>
    <definedName name="VALOR_INS_BCC_T7" localSheetId="0">'[5]F-2'!$H$27</definedName>
    <definedName name="VALOR_INS_BCC_T7">'[5]F-2'!$H$27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A48" i="1"/>
  <c r="C47" i="1"/>
  <c r="A47" i="1"/>
  <c r="G36" i="1"/>
  <c r="D36" i="1"/>
  <c r="F35" i="1"/>
  <c r="G35" i="1" s="1"/>
  <c r="E35" i="1"/>
  <c r="C35" i="1"/>
  <c r="B35" i="1"/>
  <c r="C33" i="1"/>
  <c r="D33" i="1" s="1"/>
  <c r="G31" i="1"/>
  <c r="D31" i="1"/>
  <c r="G30" i="1"/>
  <c r="D30" i="1"/>
  <c r="B29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F19" i="1"/>
  <c r="E19" i="1"/>
  <c r="C19" i="1"/>
  <c r="B19" i="1"/>
  <c r="B38" i="1" s="1"/>
  <c r="B15" i="1"/>
  <c r="G13" i="1"/>
  <c r="D13" i="1"/>
  <c r="F12" i="1"/>
  <c r="E12" i="1"/>
  <c r="D12" i="1"/>
  <c r="F11" i="1"/>
  <c r="G11" i="1" s="1"/>
  <c r="E11" i="1"/>
  <c r="D11" i="1"/>
  <c r="F10" i="1"/>
  <c r="F32" i="1" s="1"/>
  <c r="E10" i="1"/>
  <c r="E15" i="1" s="1"/>
  <c r="C10" i="1"/>
  <c r="C32" i="1" s="1"/>
  <c r="G9" i="1"/>
  <c r="D9" i="1"/>
  <c r="G8" i="1"/>
  <c r="D8" i="1"/>
  <c r="G7" i="1"/>
  <c r="D7" i="1"/>
  <c r="G6" i="1"/>
  <c r="D6" i="1"/>
  <c r="G5" i="1"/>
  <c r="D5" i="1"/>
  <c r="G4" i="1"/>
  <c r="D4" i="1"/>
  <c r="E33" i="1" l="1"/>
  <c r="D35" i="1"/>
  <c r="F33" i="1"/>
  <c r="G33" i="1" s="1"/>
  <c r="G32" i="1"/>
  <c r="C29" i="1"/>
  <c r="C38" i="1" s="1"/>
  <c r="D38" i="1" s="1"/>
  <c r="D32" i="1"/>
  <c r="F15" i="1"/>
  <c r="G19" i="1"/>
  <c r="G10" i="1"/>
  <c r="G12" i="1"/>
  <c r="C15" i="1"/>
  <c r="D19" i="1"/>
  <c r="E32" i="1"/>
  <c r="E29" i="1" s="1"/>
  <c r="E38" i="1" s="1"/>
  <c r="D10" i="1"/>
  <c r="G15" i="1" l="1"/>
  <c r="G16" i="1" s="1"/>
  <c r="F29" i="1"/>
  <c r="D29" i="1"/>
  <c r="D15" i="1"/>
  <c r="G29" i="1" l="1"/>
  <c r="G38" i="1" s="1"/>
  <c r="G39" i="1" s="1"/>
  <c r="F38" i="1"/>
</calcChain>
</file>

<file path=xl/sharedStrings.xml><?xml version="1.0" encoding="utf-8"?>
<sst xmlns="http://schemas.openxmlformats.org/spreadsheetml/2006/main" count="51" uniqueCount="30">
  <si>
    <t>Fideicomiso de Alianza para el Campo de Guanajuato "ALCAMPO"
Estado Analítico de Ingresos
Del 01 de enero al 30 de Junio de 2026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</si>
  <si>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</si>
  <si>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</si>
  <si>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</si>
  <si>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</si>
  <si>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</si>
  <si>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</si>
  <si>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</si>
  <si>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</si>
  <si>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</si>
  <si>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</si>
  <si>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</si>
  <si>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</si>
  <si>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</si>
  <si>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</si>
  <si>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</si>
  <si>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</si>
  <si>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</si>
  <si>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</si>
  <si>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</si>
  <si>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</si>
  <si>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</si>
  <si>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</si>
  <si>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</si>
  <si>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</si>
  <si>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</si>
  <si>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t>1 Incluye intereses que generan las cuentas bancarias del Poder Ejecutivo de la Federación, de las Entidades Federativas, así como de los Municipios.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</si>
  <si>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</si>
  <si>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t>3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</si>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</sst>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/>
    </xf>
    <xf numFmtId="0" fontId="2" fillId="0" borderId="0" xfId="1" applyFont="1" applyAlignment="1" applyProtection="1">
      <alignment vertical="top"/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top"/>
      <protection locked="0"/>
    </xf>
    <xf numFmtId="0" fontId="3" fillId="0" borderId="10" xfId="1" applyFont="1" applyBorder="1" applyAlignment="1" applyProtection="1">
      <alignment horizontal="left" vertical="top" wrapText="1" indent="1"/>
      <protection locked="0"/>
    </xf>
    <xf numFmtId="165" fontId="3" fillId="0" borderId="4" xfId="2" applyNumberFormat="1" applyFont="1" applyBorder="1" applyAlignment="1" applyProtection="1">
      <alignment vertical="top"/>
      <protection locked="0"/>
    </xf>
    <xf numFmtId="0" fontId="6" fillId="0" borderId="10" xfId="1" applyFont="1" applyBorder="1" applyAlignment="1" applyProtection="1">
      <alignment horizontal="left" vertical="top" wrapText="1" indent="1"/>
      <protection locked="0"/>
    </xf>
    <xf numFmtId="165" fontId="3" fillId="0" borderId="11" xfId="2" applyNumberFormat="1" applyFont="1" applyBorder="1" applyAlignment="1" applyProtection="1">
      <alignment vertical="top"/>
      <protection locked="0"/>
    </xf>
    <xf numFmtId="165" fontId="3" fillId="0" borderId="11" xfId="2" applyNumberFormat="1" applyFont="1" applyFill="1" applyBorder="1" applyAlignment="1" applyProtection="1">
      <alignment vertical="top"/>
      <protection locked="0"/>
    </xf>
    <xf numFmtId="164" fontId="3" fillId="0" borderId="0" xfId="2" applyFont="1" applyAlignment="1" applyProtection="1">
      <alignment vertical="top"/>
      <protection locked="0"/>
    </xf>
    <xf numFmtId="0" fontId="3" fillId="0" borderId="10" xfId="1" applyFont="1" applyBorder="1" applyAlignment="1" applyProtection="1">
      <alignment vertical="top"/>
      <protection locked="0"/>
    </xf>
    <xf numFmtId="165" fontId="3" fillId="0" borderId="8" xfId="2" applyNumberFormat="1" applyFont="1" applyFill="1" applyBorder="1" applyAlignment="1" applyProtection="1">
      <alignment vertical="top"/>
      <protection locked="0"/>
    </xf>
    <xf numFmtId="165" fontId="3" fillId="0" borderId="8" xfId="2" applyNumberFormat="1" applyFont="1" applyBorder="1" applyAlignment="1" applyProtection="1">
      <alignment vertical="top"/>
      <protection locked="0"/>
    </xf>
    <xf numFmtId="0" fontId="4" fillId="0" borderId="5" xfId="1" applyFont="1" applyBorder="1" applyAlignment="1" applyProtection="1">
      <alignment horizontal="center" vertical="top"/>
      <protection locked="0"/>
    </xf>
    <xf numFmtId="165" fontId="6" fillId="0" borderId="9" xfId="2" applyNumberFormat="1" applyFont="1" applyBorder="1" applyAlignment="1" applyProtection="1">
      <alignment vertical="top"/>
      <protection locked="0"/>
    </xf>
    <xf numFmtId="165" fontId="6" fillId="0" borderId="6" xfId="2" applyNumberFormat="1" applyFont="1" applyBorder="1" applyAlignment="1" applyProtection="1">
      <alignment vertical="top"/>
      <protection locked="0"/>
    </xf>
    <xf numFmtId="165" fontId="6" fillId="0" borderId="4" xfId="2" applyNumberFormat="1" applyFont="1" applyBorder="1" applyAlignment="1" applyProtection="1">
      <alignment vertical="top"/>
      <protection locked="0"/>
    </xf>
    <xf numFmtId="0" fontId="6" fillId="0" borderId="1" xfId="1" applyFont="1" applyBorder="1" applyAlignment="1" applyProtection="1">
      <alignment vertical="top"/>
      <protection locked="0"/>
    </xf>
    <xf numFmtId="165" fontId="6" fillId="0" borderId="2" xfId="2" applyNumberFormat="1" applyFont="1" applyBorder="1" applyAlignment="1" applyProtection="1">
      <alignment vertical="top"/>
      <protection locked="0"/>
    </xf>
    <xf numFmtId="165" fontId="6" fillId="0" borderId="3" xfId="2" applyNumberFormat="1" applyFont="1" applyBorder="1" applyAlignment="1" applyProtection="1">
      <alignment vertical="top"/>
      <protection locked="0"/>
    </xf>
    <xf numFmtId="165" fontId="4" fillId="0" borderId="5" xfId="2" applyNumberFormat="1" applyFont="1" applyBorder="1" applyAlignment="1" applyProtection="1">
      <alignment vertical="top"/>
      <protection locked="0"/>
    </xf>
    <xf numFmtId="165" fontId="4" fillId="0" borderId="6" xfId="2" applyNumberFormat="1" applyFont="1" applyBorder="1" applyAlignment="1" applyProtection="1">
      <alignment vertical="top"/>
      <protection locked="0"/>
    </xf>
    <xf numFmtId="165" fontId="6" fillId="0" borderId="8" xfId="2" applyNumberFormat="1" applyFont="1" applyBorder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65" fontId="4" fillId="2" borderId="7" xfId="1" applyNumberFormat="1" applyFont="1" applyFill="1" applyBorder="1" applyAlignment="1">
      <alignment horizontal="center" vertical="center" wrapText="1"/>
    </xf>
    <xf numFmtId="165" fontId="4" fillId="2" borderId="9" xfId="1" applyNumberFormat="1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top"/>
    </xf>
    <xf numFmtId="165" fontId="4" fillId="0" borderId="4" xfId="2" applyNumberFormat="1" applyFont="1" applyBorder="1" applyAlignment="1" applyProtection="1">
      <alignment vertical="top"/>
      <protection locked="0"/>
    </xf>
    <xf numFmtId="0" fontId="6" fillId="0" borderId="10" xfId="1" applyFont="1" applyBorder="1" applyAlignment="1">
      <alignment horizontal="left" vertical="top" wrapText="1" indent="1"/>
    </xf>
    <xf numFmtId="165" fontId="6" fillId="0" borderId="11" xfId="2" applyNumberFormat="1" applyFont="1" applyBorder="1" applyAlignment="1" applyProtection="1">
      <alignment vertical="top"/>
      <protection locked="0"/>
    </xf>
    <xf numFmtId="0" fontId="4" fillId="0" borderId="10" xfId="1" applyFont="1" applyBorder="1" applyAlignment="1">
      <alignment horizontal="left" vertical="top" wrapText="1"/>
    </xf>
    <xf numFmtId="165" fontId="4" fillId="0" borderId="11" xfId="2" applyNumberFormat="1" applyFont="1" applyBorder="1" applyAlignment="1" applyProtection="1">
      <alignment vertical="top"/>
      <protection locked="0"/>
    </xf>
    <xf numFmtId="0" fontId="6" fillId="0" borderId="10" xfId="1" applyFont="1" applyBorder="1" applyAlignment="1">
      <alignment horizontal="left" vertical="top" wrapText="1"/>
    </xf>
    <xf numFmtId="0" fontId="4" fillId="0" borderId="10" xfId="1" applyFont="1" applyBorder="1" applyAlignment="1">
      <alignment vertical="top"/>
    </xf>
    <xf numFmtId="0" fontId="6" fillId="0" borderId="12" xfId="1" applyFont="1" applyBorder="1" applyAlignment="1">
      <alignment horizontal="left" vertical="top" wrapText="1" indent="1"/>
    </xf>
    <xf numFmtId="165" fontId="4" fillId="0" borderId="8" xfId="2" applyNumberFormat="1" applyFont="1" applyBorder="1" applyAlignment="1" applyProtection="1">
      <alignment vertical="top"/>
      <protection locked="0"/>
    </xf>
    <xf numFmtId="0" fontId="4" fillId="0" borderId="9" xfId="1" applyFont="1" applyBorder="1" applyAlignment="1">
      <alignment horizontal="center" vertical="top" wrapText="1"/>
    </xf>
    <xf numFmtId="0" fontId="6" fillId="0" borderId="2" xfId="1" applyFont="1" applyBorder="1" applyAlignment="1" applyProtection="1">
      <alignment vertical="top"/>
      <protection locked="0"/>
    </xf>
    <xf numFmtId="165" fontId="4" fillId="0" borderId="7" xfId="2" applyNumberFormat="1" applyFont="1" applyBorder="1" applyAlignment="1" applyProtection="1">
      <alignment vertical="top"/>
      <protection locked="0"/>
    </xf>
    <xf numFmtId="0" fontId="3" fillId="0" borderId="0" xfId="1" applyFont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/>
      <protection locked="0"/>
    </xf>
    <xf numFmtId="0" fontId="2" fillId="2" borderId="3" xfId="1" applyFont="1" applyFill="1" applyBorder="1" applyAlignment="1" applyProtection="1">
      <alignment horizontal="center" vertical="top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165" fontId="4" fillId="2" borderId="7" xfId="1" applyNumberFormat="1" applyFont="1" applyFill="1" applyBorder="1" applyAlignment="1" applyProtection="1">
      <alignment horizontal="center" vertical="center"/>
      <protection locked="0"/>
    </xf>
    <xf numFmtId="165" fontId="4" fillId="2" borderId="4" xfId="1" applyNumberFormat="1" applyFont="1" applyFill="1" applyBorder="1" applyAlignment="1">
      <alignment horizontal="center" vertical="center" wrapText="1"/>
    </xf>
    <xf numFmtId="165" fontId="4" fillId="2" borderId="8" xfId="1" applyNumberFormat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vertical="top" wrapText="1"/>
      <protection locked="0"/>
    </xf>
    <xf numFmtId="0" fontId="6" fillId="0" borderId="0" xfId="1" applyFont="1" applyBorder="1" applyAlignment="1" applyProtection="1">
      <alignment vertical="top"/>
      <protection locked="0"/>
    </xf>
    <xf numFmtId="165" fontId="6" fillId="0" borderId="0" xfId="2" applyNumberFormat="1" applyFont="1" applyBorder="1" applyAlignment="1" applyProtection="1">
      <alignment vertical="top"/>
      <protection locked="0"/>
    </xf>
    <xf numFmtId="165" fontId="4" fillId="0" borderId="0" xfId="2" applyNumberFormat="1" applyFont="1" applyBorder="1" applyAlignment="1" applyProtection="1">
      <alignment vertical="top"/>
      <protection locked="0"/>
    </xf>
  </cellXfs>
  <cellStyles count="3">
    <cellStyle name="Millares 17 3" xfId="2"/>
    <cellStyle name="Normal" xfId="0" builtinId="0"/>
    <cellStyle name="Normal 2 3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01%20ALCAMPO\2026\INFORMACION%20FINANCIERA\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C2" t="str">
            <v xml:space="preserve">Dirección de Control y Seguimiento de Fideicomisos </v>
          </cell>
        </row>
      </sheetData>
      <sheetData sheetId="1">
        <row r="11">
          <cell r="B11">
            <v>479307.71</v>
          </cell>
        </row>
        <row r="14">
          <cell r="B14">
            <v>73109535</v>
          </cell>
        </row>
        <row r="15">
          <cell r="B15">
            <v>48886454</v>
          </cell>
        </row>
        <row r="17">
          <cell r="B1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 "/>
      <sheetName val="ACT (2)"/>
      <sheetName val="ESF (2)"/>
      <sheetName val="VHP (2)"/>
      <sheetName val="EFE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2">
          <cell r="A2" t="str">
            <v>Presidenta Suplente del Comité</v>
          </cell>
        </row>
      </sheetData>
      <sheetData sheetId="1">
        <row r="29">
          <cell r="B2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">
          <cell r="G1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rgb="FFFFFF00"/>
  </sheetPr>
  <dimension ref="A1:H54"/>
  <sheetViews>
    <sheetView tabSelected="1" topLeftCell="A13" zoomScale="90" zoomScaleNormal="90" workbookViewId="0">
      <selection activeCell="A40" sqref="A40"/>
    </sheetView>
  </sheetViews>
  <sheetFormatPr baseColWidth="10" defaultColWidth="10.28515625" defaultRowHeight="12.75" x14ac:dyDescent="0.25"/>
  <cols>
    <col min="1" max="1" width="67" style="1" customWidth="1"/>
    <col min="2" max="2" width="15.28515625" style="1" customWidth="1"/>
    <col min="3" max="3" width="17" style="1" customWidth="1"/>
    <col min="4" max="5" width="15.28515625" style="1" customWidth="1"/>
    <col min="6" max="6" width="16.140625" style="1" customWidth="1"/>
    <col min="7" max="7" width="15.28515625" style="1" customWidth="1"/>
    <col min="8" max="8" width="18.85546875" style="1" bestFit="1" customWidth="1"/>
    <col min="9" max="16384" width="10.28515625" style="1"/>
  </cols>
  <sheetData>
    <row r="1" spans="1:8" ht="57" customHeight="1" x14ac:dyDescent="0.25">
      <c r="A1" s="49" t="s">
        <v>0</v>
      </c>
      <c r="B1" s="50"/>
      <c r="C1" s="50"/>
      <c r="D1" s="50"/>
      <c r="E1" s="50"/>
      <c r="F1" s="50"/>
      <c r="G1" s="51"/>
    </row>
    <row r="2" spans="1:8" s="3" customFormat="1" x14ac:dyDescent="0.25">
      <c r="A2" s="2"/>
      <c r="B2" s="52" t="s">
        <v>1</v>
      </c>
      <c r="C2" s="53"/>
      <c r="D2" s="53"/>
      <c r="E2" s="53"/>
      <c r="F2" s="54"/>
      <c r="G2" s="55" t="s">
        <v>2</v>
      </c>
    </row>
    <row r="3" spans="1:8" s="8" customFormat="1" ht="27.75" customHeight="1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56"/>
    </row>
    <row r="4" spans="1:8" x14ac:dyDescent="0.25">
      <c r="A4" s="9" t="s">
        <v>9</v>
      </c>
      <c r="B4" s="10">
        <v>0</v>
      </c>
      <c r="C4" s="10">
        <v>0</v>
      </c>
      <c r="D4" s="10">
        <f>+B4+C4</f>
        <v>0</v>
      </c>
      <c r="E4" s="10">
        <v>0</v>
      </c>
      <c r="F4" s="10">
        <v>0</v>
      </c>
      <c r="G4" s="10">
        <f>+F4-B4</f>
        <v>0</v>
      </c>
    </row>
    <row r="5" spans="1:8" x14ac:dyDescent="0.25">
      <c r="A5" s="11" t="s">
        <v>10</v>
      </c>
      <c r="B5" s="12">
        <v>0</v>
      </c>
      <c r="C5" s="12">
        <v>0</v>
      </c>
      <c r="D5" s="12">
        <f t="shared" ref="D5:D13" si="0">+B5+C5</f>
        <v>0</v>
      </c>
      <c r="E5" s="12">
        <v>0</v>
      </c>
      <c r="F5" s="12">
        <v>0</v>
      </c>
      <c r="G5" s="12">
        <f t="shared" ref="G5:G13" si="1">+F5-B5</f>
        <v>0</v>
      </c>
    </row>
    <row r="6" spans="1:8" x14ac:dyDescent="0.25">
      <c r="A6" s="9" t="s">
        <v>11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</row>
    <row r="7" spans="1:8" x14ac:dyDescent="0.25">
      <c r="A7" s="9" t="s">
        <v>12</v>
      </c>
      <c r="B7" s="12">
        <v>0</v>
      </c>
      <c r="C7" s="12">
        <v>0</v>
      </c>
      <c r="D7" s="12">
        <f t="shared" si="0"/>
        <v>0</v>
      </c>
      <c r="E7" s="12">
        <v>0</v>
      </c>
      <c r="F7" s="12">
        <v>0</v>
      </c>
      <c r="G7" s="12">
        <f t="shared" si="1"/>
        <v>0</v>
      </c>
    </row>
    <row r="8" spans="1:8" x14ac:dyDescent="0.25">
      <c r="A8" s="9" t="s">
        <v>13</v>
      </c>
      <c r="B8" s="12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</row>
    <row r="9" spans="1:8" x14ac:dyDescent="0.25">
      <c r="A9" s="11" t="s">
        <v>14</v>
      </c>
      <c r="B9" s="12">
        <v>0</v>
      </c>
      <c r="C9" s="13">
        <v>0</v>
      </c>
      <c r="D9" s="13">
        <f t="shared" si="0"/>
        <v>0</v>
      </c>
      <c r="E9" s="13">
        <v>0</v>
      </c>
      <c r="F9" s="13">
        <v>0</v>
      </c>
      <c r="G9" s="13">
        <f t="shared" si="1"/>
        <v>0</v>
      </c>
    </row>
    <row r="10" spans="1:8" ht="15.75" customHeight="1" x14ac:dyDescent="0.25">
      <c r="A10" s="9" t="s">
        <v>15</v>
      </c>
      <c r="B10" s="12">
        <v>0</v>
      </c>
      <c r="C10" s="13">
        <f>11293075.79+'[11]0311_ACT_PEGT_FAC_2402'!B11-70367.1-2000000</f>
        <v>9702016.4000000004</v>
      </c>
      <c r="D10" s="13">
        <f t="shared" si="0"/>
        <v>9702016.4000000004</v>
      </c>
      <c r="E10" s="13">
        <f>'[11]0311_ACT_PEGT_FAC_2402'!B11+'[11]0311_ACT_PEGT_FAC_2402'!B17</f>
        <v>479307.71</v>
      </c>
      <c r="F10" s="13">
        <f>'[11]0311_ACT_PEGT_FAC_2402'!B11+'[11]0311_ACT_PEGT_FAC_2402'!B17</f>
        <v>479307.71</v>
      </c>
      <c r="G10" s="13">
        <f t="shared" si="1"/>
        <v>479307.71</v>
      </c>
      <c r="H10" s="14"/>
    </row>
    <row r="11" spans="1:8" ht="25.5" x14ac:dyDescent="0.25">
      <c r="A11" s="9" t="s">
        <v>16</v>
      </c>
      <c r="B11" s="13">
        <v>0</v>
      </c>
      <c r="C11" s="13">
        <v>73109535</v>
      </c>
      <c r="D11" s="13">
        <f>+B11+C11</f>
        <v>73109535</v>
      </c>
      <c r="E11" s="13">
        <f>55454599+17654936</f>
        <v>73109535</v>
      </c>
      <c r="F11" s="13">
        <f>'[11]0311_ACT_PEGT_FAC_2402'!B14</f>
        <v>73109535</v>
      </c>
      <c r="G11" s="13">
        <f t="shared" si="1"/>
        <v>73109535</v>
      </c>
    </row>
    <row r="12" spans="1:8" ht="25.5" x14ac:dyDescent="0.25">
      <c r="A12" s="9" t="s">
        <v>17</v>
      </c>
      <c r="B12" s="13">
        <v>0</v>
      </c>
      <c r="C12" s="13">
        <v>48886454</v>
      </c>
      <c r="D12" s="13">
        <f>+B12+C12</f>
        <v>48886454</v>
      </c>
      <c r="E12" s="13">
        <f>2000000+46886454</f>
        <v>48886454</v>
      </c>
      <c r="F12" s="13">
        <f>'[11]0311_ACT_PEGT_FAC_2402'!B15</f>
        <v>48886454</v>
      </c>
      <c r="G12" s="12">
        <f t="shared" si="1"/>
        <v>48886454</v>
      </c>
    </row>
    <row r="13" spans="1:8" x14ac:dyDescent="0.25">
      <c r="A13" s="9" t="s">
        <v>18</v>
      </c>
      <c r="B13" s="13">
        <v>0</v>
      </c>
      <c r="C13" s="13">
        <v>0</v>
      </c>
      <c r="D13" s="13">
        <f t="shared" si="0"/>
        <v>0</v>
      </c>
      <c r="E13" s="13">
        <v>0</v>
      </c>
      <c r="F13" s="12">
        <v>0</v>
      </c>
      <c r="G13" s="12">
        <f t="shared" si="1"/>
        <v>0</v>
      </c>
    </row>
    <row r="14" spans="1:8" x14ac:dyDescent="0.25">
      <c r="A14" s="15"/>
      <c r="B14" s="16"/>
      <c r="C14" s="16"/>
      <c r="D14" s="16"/>
      <c r="E14" s="16"/>
      <c r="F14" s="17"/>
      <c r="G14" s="17"/>
    </row>
    <row r="15" spans="1:8" ht="13.5" customHeight="1" x14ac:dyDescent="0.25">
      <c r="A15" s="18" t="s">
        <v>19</v>
      </c>
      <c r="B15" s="19">
        <f>SUM(B4:B13)</f>
        <v>0</v>
      </c>
      <c r="C15" s="19">
        <f t="shared" ref="C15:G15" si="2">SUM(C4:C13)</f>
        <v>131698005.40000001</v>
      </c>
      <c r="D15" s="19">
        <f t="shared" si="2"/>
        <v>131698005.40000001</v>
      </c>
      <c r="E15" s="19">
        <f>SUM(E4:E13)</f>
        <v>122475296.70999999</v>
      </c>
      <c r="F15" s="20">
        <f t="shared" si="2"/>
        <v>122475296.70999999</v>
      </c>
      <c r="G15" s="21">
        <f t="shared" si="2"/>
        <v>122475296.70999999</v>
      </c>
    </row>
    <row r="16" spans="1:8" x14ac:dyDescent="0.25">
      <c r="A16" s="22"/>
      <c r="B16" s="23"/>
      <c r="C16" s="23"/>
      <c r="D16" s="24"/>
      <c r="E16" s="25" t="s">
        <v>20</v>
      </c>
      <c r="F16" s="26"/>
      <c r="G16" s="27">
        <f>IF(G15&gt;0,G15,0)</f>
        <v>122475296.70999999</v>
      </c>
    </row>
    <row r="17" spans="1:7" ht="10.5" customHeight="1" x14ac:dyDescent="0.25">
      <c r="A17" s="28"/>
      <c r="B17" s="57" t="s">
        <v>1</v>
      </c>
      <c r="C17" s="58"/>
      <c r="D17" s="58"/>
      <c r="E17" s="58"/>
      <c r="F17" s="59"/>
      <c r="G17" s="60" t="s">
        <v>2</v>
      </c>
    </row>
    <row r="18" spans="1:7" ht="25.5" x14ac:dyDescent="0.25">
      <c r="A18" s="29" t="s">
        <v>3</v>
      </c>
      <c r="B18" s="30" t="s">
        <v>4</v>
      </c>
      <c r="C18" s="31" t="s">
        <v>5</v>
      </c>
      <c r="D18" s="31" t="s">
        <v>6</v>
      </c>
      <c r="E18" s="31" t="s">
        <v>7</v>
      </c>
      <c r="F18" s="32" t="s">
        <v>8</v>
      </c>
      <c r="G18" s="61"/>
    </row>
    <row r="19" spans="1:7" x14ac:dyDescent="0.25">
      <c r="A19" s="33" t="s">
        <v>21</v>
      </c>
      <c r="B19" s="34">
        <f>+B20+B21+B22+B23+B24+B25+B26+B27</f>
        <v>0</v>
      </c>
      <c r="C19" s="34">
        <f>+C20+C21+C22+C23+C24+C25+C26+C27</f>
        <v>0</v>
      </c>
      <c r="D19" s="34">
        <f>+B19+C19</f>
        <v>0</v>
      </c>
      <c r="E19" s="34">
        <f>+E20+E21+E22+E23+E24+E25+E26+E27</f>
        <v>0</v>
      </c>
      <c r="F19" s="34">
        <f>+F20+F21+F22+F23+F24+F25+F26+F27</f>
        <v>0</v>
      </c>
      <c r="G19" s="34">
        <f>+F19-B19</f>
        <v>0</v>
      </c>
    </row>
    <row r="20" spans="1:7" x14ac:dyDescent="0.25">
      <c r="A20" s="35" t="s">
        <v>9</v>
      </c>
      <c r="B20" s="36">
        <v>0</v>
      </c>
      <c r="C20" s="36">
        <v>0</v>
      </c>
      <c r="D20" s="36">
        <f>+B20+C20</f>
        <v>0</v>
      </c>
      <c r="E20" s="36">
        <v>0</v>
      </c>
      <c r="F20" s="36">
        <v>0</v>
      </c>
      <c r="G20" s="36">
        <f>+F20-B20</f>
        <v>0</v>
      </c>
    </row>
    <row r="21" spans="1:7" x14ac:dyDescent="0.25">
      <c r="A21" s="35" t="s">
        <v>10</v>
      </c>
      <c r="B21" s="36">
        <v>0</v>
      </c>
      <c r="C21" s="36">
        <v>0</v>
      </c>
      <c r="D21" s="36">
        <f t="shared" ref="D21:D27" si="3">+B21+C21</f>
        <v>0</v>
      </c>
      <c r="E21" s="36">
        <v>0</v>
      </c>
      <c r="F21" s="36">
        <v>0</v>
      </c>
      <c r="G21" s="36">
        <f t="shared" ref="G21:G27" si="4">+F21-B21</f>
        <v>0</v>
      </c>
    </row>
    <row r="22" spans="1:7" x14ac:dyDescent="0.25">
      <c r="A22" s="35" t="s">
        <v>11</v>
      </c>
      <c r="B22" s="36">
        <v>0</v>
      </c>
      <c r="C22" s="36">
        <v>0</v>
      </c>
      <c r="D22" s="36">
        <f t="shared" si="3"/>
        <v>0</v>
      </c>
      <c r="E22" s="36">
        <v>0</v>
      </c>
      <c r="F22" s="36">
        <v>0</v>
      </c>
      <c r="G22" s="36">
        <f t="shared" si="4"/>
        <v>0</v>
      </c>
    </row>
    <row r="23" spans="1:7" x14ac:dyDescent="0.25">
      <c r="A23" s="35" t="s">
        <v>12</v>
      </c>
      <c r="B23" s="36">
        <v>0</v>
      </c>
      <c r="C23" s="36">
        <v>0</v>
      </c>
      <c r="D23" s="36">
        <f t="shared" si="3"/>
        <v>0</v>
      </c>
      <c r="E23" s="36">
        <v>0</v>
      </c>
      <c r="F23" s="36">
        <v>0</v>
      </c>
      <c r="G23" s="36">
        <f t="shared" si="4"/>
        <v>0</v>
      </c>
    </row>
    <row r="24" spans="1:7" ht="14.25" x14ac:dyDescent="0.25">
      <c r="A24" s="35" t="s">
        <v>22</v>
      </c>
      <c r="B24" s="36">
        <v>0</v>
      </c>
      <c r="C24" s="36">
        <v>0</v>
      </c>
      <c r="D24" s="36">
        <f t="shared" si="3"/>
        <v>0</v>
      </c>
      <c r="E24" s="36">
        <v>0</v>
      </c>
      <c r="F24" s="36">
        <v>0</v>
      </c>
      <c r="G24" s="36">
        <f t="shared" si="4"/>
        <v>0</v>
      </c>
    </row>
    <row r="25" spans="1:7" ht="14.25" x14ac:dyDescent="0.25">
      <c r="A25" s="35" t="s">
        <v>23</v>
      </c>
      <c r="B25" s="36">
        <v>0</v>
      </c>
      <c r="C25" s="36">
        <v>0</v>
      </c>
      <c r="D25" s="36">
        <f t="shared" si="3"/>
        <v>0</v>
      </c>
      <c r="E25" s="36">
        <v>0</v>
      </c>
      <c r="F25" s="36">
        <v>0</v>
      </c>
      <c r="G25" s="36">
        <f t="shared" si="4"/>
        <v>0</v>
      </c>
    </row>
    <row r="26" spans="1:7" ht="25.5" x14ac:dyDescent="0.25">
      <c r="A26" s="35" t="s">
        <v>16</v>
      </c>
      <c r="B26" s="36">
        <v>0</v>
      </c>
      <c r="C26" s="36">
        <v>0</v>
      </c>
      <c r="D26" s="36">
        <f t="shared" si="3"/>
        <v>0</v>
      </c>
      <c r="E26" s="36">
        <v>0</v>
      </c>
      <c r="F26" s="36">
        <v>0</v>
      </c>
      <c r="G26" s="36">
        <f t="shared" si="4"/>
        <v>0</v>
      </c>
    </row>
    <row r="27" spans="1:7" ht="25.5" x14ac:dyDescent="0.25">
      <c r="A27" s="35" t="s">
        <v>17</v>
      </c>
      <c r="B27" s="36">
        <v>0</v>
      </c>
      <c r="C27" s="36">
        <v>0</v>
      </c>
      <c r="D27" s="36">
        <f t="shared" si="3"/>
        <v>0</v>
      </c>
      <c r="E27" s="36">
        <v>0</v>
      </c>
      <c r="F27" s="36">
        <v>0</v>
      </c>
      <c r="G27" s="36">
        <f t="shared" si="4"/>
        <v>0</v>
      </c>
    </row>
    <row r="28" spans="1:7" x14ac:dyDescent="0.25">
      <c r="A28" s="35"/>
      <c r="B28" s="36"/>
      <c r="C28" s="36"/>
      <c r="D28" s="36"/>
      <c r="E28" s="36"/>
      <c r="F28" s="36"/>
      <c r="G28" s="36"/>
    </row>
    <row r="29" spans="1:7" ht="42" customHeight="1" x14ac:dyDescent="0.25">
      <c r="A29" s="37" t="s">
        <v>24</v>
      </c>
      <c r="B29" s="38">
        <f>+B30+B31+B32+B33</f>
        <v>0</v>
      </c>
      <c r="C29" s="38">
        <f>+C30+C31+C32+C33</f>
        <v>131698005.40000001</v>
      </c>
      <c r="D29" s="38">
        <f>+B29+C29</f>
        <v>131698005.40000001</v>
      </c>
      <c r="E29" s="38">
        <f>+E30+E31+E32+E33</f>
        <v>122475296.70999999</v>
      </c>
      <c r="F29" s="38">
        <f>+F30+F31+F32+F33</f>
        <v>122475296.70999999</v>
      </c>
      <c r="G29" s="38">
        <f>+F29-B29</f>
        <v>122475296.70999999</v>
      </c>
    </row>
    <row r="30" spans="1:7" x14ac:dyDescent="0.25">
      <c r="A30" s="35" t="s">
        <v>10</v>
      </c>
      <c r="B30" s="36">
        <v>0</v>
      </c>
      <c r="C30" s="36">
        <v>0</v>
      </c>
      <c r="D30" s="36">
        <f>+B30+C30</f>
        <v>0</v>
      </c>
      <c r="E30" s="36">
        <v>0</v>
      </c>
      <c r="F30" s="36">
        <v>0</v>
      </c>
      <c r="G30" s="36">
        <f t="shared" ref="G30:G33" si="5">+F30-B30</f>
        <v>0</v>
      </c>
    </row>
    <row r="31" spans="1:7" x14ac:dyDescent="0.25">
      <c r="A31" s="35" t="s">
        <v>13</v>
      </c>
      <c r="B31" s="36">
        <v>0</v>
      </c>
      <c r="C31" s="36">
        <v>0</v>
      </c>
      <c r="D31" s="36">
        <f t="shared" ref="D31:D33" si="6">+B31+C31</f>
        <v>0</v>
      </c>
      <c r="E31" s="36">
        <v>0</v>
      </c>
      <c r="F31" s="36">
        <v>0</v>
      </c>
      <c r="G31" s="36">
        <f t="shared" si="5"/>
        <v>0</v>
      </c>
    </row>
    <row r="32" spans="1:7" ht="14.25" x14ac:dyDescent="0.25">
      <c r="A32" s="35" t="s">
        <v>25</v>
      </c>
      <c r="B32" s="36">
        <v>0</v>
      </c>
      <c r="C32" s="36">
        <f>C10</f>
        <v>9702016.4000000004</v>
      </c>
      <c r="D32" s="36">
        <f t="shared" si="6"/>
        <v>9702016.4000000004</v>
      </c>
      <c r="E32" s="36">
        <f>E10</f>
        <v>479307.71</v>
      </c>
      <c r="F32" s="36">
        <f>F10</f>
        <v>479307.71</v>
      </c>
      <c r="G32" s="36">
        <f t="shared" si="5"/>
        <v>479307.71</v>
      </c>
    </row>
    <row r="33" spans="1:7" ht="25.5" x14ac:dyDescent="0.25">
      <c r="A33" s="35" t="s">
        <v>17</v>
      </c>
      <c r="B33" s="36">
        <v>0</v>
      </c>
      <c r="C33" s="36">
        <f>C12+C11</f>
        <v>121995989</v>
      </c>
      <c r="D33" s="36">
        <f t="shared" si="6"/>
        <v>121995989</v>
      </c>
      <c r="E33" s="36">
        <f>E12+E11</f>
        <v>121995989</v>
      </c>
      <c r="F33" s="36">
        <f>F12+F11</f>
        <v>121995989</v>
      </c>
      <c r="G33" s="36">
        <f t="shared" si="5"/>
        <v>121995989</v>
      </c>
    </row>
    <row r="34" spans="1:7" x14ac:dyDescent="0.25">
      <c r="A34" s="39"/>
      <c r="B34" s="36"/>
      <c r="C34" s="36"/>
      <c r="D34" s="36"/>
      <c r="E34" s="36"/>
      <c r="F34" s="36"/>
      <c r="G34" s="36"/>
    </row>
    <row r="35" spans="1:7" ht="13.5" customHeight="1" x14ac:dyDescent="0.25">
      <c r="A35" s="40" t="s">
        <v>18</v>
      </c>
      <c r="B35" s="38">
        <f>+B36</f>
        <v>0</v>
      </c>
      <c r="C35" s="38">
        <f>+C36</f>
        <v>0</v>
      </c>
      <c r="D35" s="38">
        <f>+B35+C35</f>
        <v>0</v>
      </c>
      <c r="E35" s="38">
        <f>+E36</f>
        <v>0</v>
      </c>
      <c r="F35" s="38">
        <f>+F36</f>
        <v>0</v>
      </c>
      <c r="G35" s="38">
        <f>+F35-B35</f>
        <v>0</v>
      </c>
    </row>
    <row r="36" spans="1:7" ht="13.5" customHeight="1" x14ac:dyDescent="0.25">
      <c r="A36" s="35" t="s">
        <v>18</v>
      </c>
      <c r="B36" s="36">
        <v>0</v>
      </c>
      <c r="C36" s="36">
        <v>0</v>
      </c>
      <c r="D36" s="36">
        <f>+B36+C36</f>
        <v>0</v>
      </c>
      <c r="E36" s="36">
        <v>0</v>
      </c>
      <c r="F36" s="36">
        <v>0</v>
      </c>
      <c r="G36" s="36">
        <f>+F36-B36</f>
        <v>0</v>
      </c>
    </row>
    <row r="37" spans="1:7" x14ac:dyDescent="0.25">
      <c r="A37" s="41"/>
      <c r="B37" s="42"/>
      <c r="C37" s="42"/>
      <c r="D37" s="42"/>
      <c r="E37" s="42"/>
      <c r="F37" s="42"/>
      <c r="G37" s="42"/>
    </row>
    <row r="38" spans="1:7" x14ac:dyDescent="0.25">
      <c r="A38" s="43" t="s">
        <v>19</v>
      </c>
      <c r="B38" s="19">
        <f>+B19+B29+B35</f>
        <v>0</v>
      </c>
      <c r="C38" s="19">
        <f>+C19+C29+C35</f>
        <v>131698005.40000001</v>
      </c>
      <c r="D38" s="19">
        <f>+B38+C38</f>
        <v>131698005.40000001</v>
      </c>
      <c r="E38" s="19">
        <f>+E19+E29+E35</f>
        <v>122475296.70999999</v>
      </c>
      <c r="F38" s="19">
        <f>+F19+F29+F35</f>
        <v>122475296.70999999</v>
      </c>
      <c r="G38" s="19">
        <f>+G19+G29+G35</f>
        <v>122475296.70999999</v>
      </c>
    </row>
    <row r="39" spans="1:7" x14ac:dyDescent="0.25">
      <c r="A39" s="44"/>
      <c r="B39" s="23"/>
      <c r="C39" s="23"/>
      <c r="D39" s="23"/>
      <c r="E39" s="25" t="s">
        <v>20</v>
      </c>
      <c r="F39" s="45"/>
      <c r="G39" s="27">
        <f>IF(G38&gt;0,G38,0)</f>
        <v>122475296.70999999</v>
      </c>
    </row>
    <row r="40" spans="1:7" x14ac:dyDescent="0.25">
      <c r="A40" s="63"/>
      <c r="B40" s="64"/>
      <c r="C40" s="64"/>
      <c r="D40" s="64"/>
      <c r="E40" s="65"/>
      <c r="F40" s="65"/>
      <c r="G40" s="64"/>
    </row>
    <row r="41" spans="1:7" ht="29.25" customHeight="1" x14ac:dyDescent="0.25">
      <c r="A41" s="46" t="s">
        <v>26</v>
      </c>
      <c r="B41" s="46"/>
      <c r="C41" s="46"/>
      <c r="D41" s="46"/>
      <c r="E41" s="46"/>
      <c r="F41" s="46"/>
      <c r="G41" s="46"/>
    </row>
    <row r="42" spans="1:7" ht="18.75" customHeight="1" x14ac:dyDescent="0.25">
      <c r="A42" s="1" t="s">
        <v>27</v>
      </c>
    </row>
    <row r="43" spans="1:7" ht="40.5" customHeight="1" x14ac:dyDescent="0.25">
      <c r="A43" s="62" t="s">
        <v>28</v>
      </c>
      <c r="B43" s="62"/>
      <c r="C43" s="62"/>
      <c r="D43" s="62"/>
      <c r="E43" s="62"/>
      <c r="F43" s="62"/>
      <c r="G43" s="62"/>
    </row>
    <row r="44" spans="1:7" ht="20.25" customHeight="1" x14ac:dyDescent="0.25">
      <c r="A44" s="48" t="s">
        <v>29</v>
      </c>
      <c r="B44" s="48"/>
      <c r="C44" s="48"/>
      <c r="D44" s="48"/>
      <c r="E44" s="48"/>
      <c r="F44" s="48"/>
      <c r="G44" s="48"/>
    </row>
    <row r="47" spans="1:7" x14ac:dyDescent="0.25">
      <c r="A47" s="1" t="str">
        <f>+[11]Hoja2!A1</f>
        <v>Ing. Marisol Suárez Correa</v>
      </c>
      <c r="C47" s="1" t="str">
        <f>+[11]Hoja2!C1</f>
        <v xml:space="preserve">C.P. Juan  Lara Centeno </v>
      </c>
    </row>
    <row r="48" spans="1:7" x14ac:dyDescent="0.25">
      <c r="A48" s="1" t="str">
        <f>[12]Hoja2!A2</f>
        <v>Presidenta Suplente del Comité</v>
      </c>
      <c r="C48" s="1" t="str">
        <f>+[11]Hoja2!C2</f>
        <v xml:space="preserve">Dirección de Control y Seguimiento de Fideicomisos </v>
      </c>
    </row>
    <row r="54" spans="2:7" x14ac:dyDescent="0.25">
      <c r="B54" s="47"/>
      <c r="C54" s="47"/>
      <c r="D54" s="47"/>
      <c r="E54" s="47"/>
      <c r="F54" s="47"/>
      <c r="G54" s="47"/>
    </row>
  </sheetData>
  <mergeCells count="7">
    <mergeCell ref="A44:G44"/>
    <mergeCell ref="A1:G1"/>
    <mergeCell ref="B2:F2"/>
    <mergeCell ref="G2:G3"/>
    <mergeCell ref="B17:F17"/>
    <mergeCell ref="G17:G18"/>
    <mergeCell ref="A43:G43"/>
  </mergeCells>
  <pageMargins left="0.70866141732283472" right="0.70866141732283472" top="0" bottom="0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2026-07-10T15:49:37Z</dcterms:created>
  <dcterms:modified xsi:type="dcterms:W3CDTF">2026-07-10T18:06:00Z</dcterms:modified>
</cp:coreProperties>
</file>