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FINANZAS\0361_IDF_PEGT_FAC_2602.xlsx 2026-07-15 10-23-15\"/>
    </mc:Choice>
  </mc:AlternateContent>
  <bookViews>
    <workbookView xWindow="0" yWindow="0" windowWidth="28800" windowHeight="10200"/>
  </bookViews>
  <sheets>
    <sheet name="Formato 1" sheetId="1" r:id="rId1"/>
  </sheets>
  <externalReferences>
    <externalReference r:id="rId2"/>
    <externalReference r:id="rId3"/>
    <externalReference r:id="rId4"/>
    <externalReference r:id="rId5"/>
  </externalReferences>
  <definedNames>
    <definedName name="A">#REF!</definedName>
    <definedName name="A_impresión_IM">#REF!</definedName>
    <definedName name="A325_FFF_PEGT_CLC_2301">#REF!</definedName>
    <definedName name="abc">#REF!</definedName>
    <definedName name="ANIO">'[2]Info General'!$D$20</definedName>
    <definedName name="ANIO_INFORME">'[3]Info General'!$C$12</definedName>
    <definedName name="ANIO1P">'[3]Info General'!$D$23</definedName>
    <definedName name="ANIO1R">'[3]Info General'!$H$25</definedName>
    <definedName name="ANIO2P">'[3]Info General'!$E$23</definedName>
    <definedName name="ANIO2R">'[3]Info General'!$G$25</definedName>
    <definedName name="ANIO3P">'[3]Info General'!$F$23</definedName>
    <definedName name="ANIO3R">'[3]Info General'!$F$25</definedName>
    <definedName name="ANIO4P">'[3]Info General'!$G$23</definedName>
    <definedName name="ANIO4R">'[3]Info General'!$E$25</definedName>
    <definedName name="ANIO5P">'[3]Info General'!$H$23</definedName>
    <definedName name="ANIO5R">'[3]Info General'!$D$25</definedName>
    <definedName name="ANIO6P">'[3]Info General'!$I$23</definedName>
    <definedName name="APP_FIN_04">'[3]F-3'!$E$16</definedName>
    <definedName name="APP_FIN_06">'[3]F-3'!$G$16</definedName>
    <definedName name="APP_FIN_07">'[3]F-3'!$H$16</definedName>
    <definedName name="APP_FIN_08">'[3]F-3'!$I$16</definedName>
    <definedName name="APP_FIN_09">'[3]F-3'!$J$16</definedName>
    <definedName name="APP_FIN_10">'[3]F-3'!$K$16</definedName>
    <definedName name="APP_T10">'[3]F-3'!$K$8</definedName>
    <definedName name="APP_T4">'[3]F-3'!$E$8</definedName>
    <definedName name="APP_T6">'[3]F-3'!$G$8</definedName>
    <definedName name="APP_T7">'[3]F-3'!$H$8</definedName>
    <definedName name="APP_T8">'[3]F-3'!$I$8</definedName>
    <definedName name="APP_T9">'[3]F-3'!$J$8</definedName>
    <definedName name="_xlnm.Extract">#REF!</definedName>
    <definedName name="_xlnm.Print_Area" localSheetId="0">'Formato 1'!$A$1:$F$88</definedName>
    <definedName name="B">#REF!</definedName>
    <definedName name="balanza_mes">#REF!</definedName>
    <definedName name="BASE">#REF!</definedName>
    <definedName name="_xlnm.Database">#REF!</definedName>
    <definedName name="cba">#REF!</definedName>
    <definedName name="DEUDA_CONT_FIN_01">'[3]F-2'!$B$26</definedName>
    <definedName name="DEUDA_CONT_FIN_02">'[3]F-2'!$C$26</definedName>
    <definedName name="DEUDA_CONT_FIN_03">'[3]F-2'!$D$26</definedName>
    <definedName name="DEUDA_CONT_FIN_04">'[3]F-2'!$E$26</definedName>
    <definedName name="DEUDA_CONT_FIN_05">'[3]F-2'!$F$26</definedName>
    <definedName name="DEUDA_CONT_FIN_06">'[3]F-2'!$G$26</definedName>
    <definedName name="DEUDA_CONT_FIN_07">'[3]F-2'!$H$26</definedName>
    <definedName name="DEUDA_CONT_T1">'[3]F-2'!$B$22</definedName>
    <definedName name="DEUDA_CONT_T2">'[3]F-2'!$C$22</definedName>
    <definedName name="DEUDA_CONT_T3">'[3]F-2'!$D$22</definedName>
    <definedName name="DEUDA_CONT_T4">'[3]F-2'!$E$22</definedName>
    <definedName name="DEUDA_CONT_T6">'[3]F-2'!$G$22</definedName>
    <definedName name="DEUDA_CONT_T7">'[3]F-2'!$H$22</definedName>
    <definedName name="ELOY">#REF!</definedName>
    <definedName name="ENTE">'[3]Datos Generales'!$C$3</definedName>
    <definedName name="ENTE_PUBLICO">'[4]Info General'!$C$6</definedName>
    <definedName name="ENTE_PUBLICO_A">'[2]Info General'!$C$7</definedName>
    <definedName name="ENTIDAD">'[3]Info General'!$C$11</definedName>
    <definedName name="ENTIDAD_FEDERATIVA">'[3]Info General'!$C$8</definedName>
    <definedName name="Fecha">#REF!</definedName>
    <definedName name="GASTO_E_FIN_01">'[3]F-6b'!$B$28</definedName>
    <definedName name="GASTO_E_FIN_06">'[3]F-6b'!$G$28</definedName>
    <definedName name="GASTO_E_T1">'[3]F-6b'!$B$19</definedName>
    <definedName name="GASTO_E_T2">'[3]F-6b'!$C$19</definedName>
    <definedName name="GASTO_E_T3">'[3]F-6b'!$D$19</definedName>
    <definedName name="GASTO_E_T4">'[3]F-6b'!$E$19</definedName>
    <definedName name="GASTO_E_T5">'[3]F-6b'!$F$19</definedName>
    <definedName name="GASTO_E_T6">'[3]F-6b'!$G$19</definedName>
    <definedName name="GASTO_NE_FIN_01">'[3]F-6b'!$B$18</definedName>
    <definedName name="GASTO_NE_FIN_02">'[3]F-6b'!$C$18</definedName>
    <definedName name="GASTO_NE_FIN_03">'[3]F-6b'!$D$18</definedName>
    <definedName name="GASTO_NE_FIN_04">'[3]F-6b'!$E$18</definedName>
    <definedName name="GASTO_NE_FIN_05">'[3]F-6b'!$F$18</definedName>
    <definedName name="GASTO_NE_FIN_06">'[3]F-6b'!$G$18</definedName>
    <definedName name="GASTO_NE_T1">'[3]F-6b'!$B$9</definedName>
    <definedName name="GASTO_NE_T2">'[3]F-6b'!$C$9</definedName>
    <definedName name="GASTO_NE_T3">'[3]F-6b'!$D$9</definedName>
    <definedName name="GASTO_NE_T4">'[3]F-6b'!$E$9</definedName>
    <definedName name="GASTO_NE_T5">'[3]F-6b'!$F$9</definedName>
    <definedName name="GASTO_NE_T6">'[3]F-6b'!$G$9</definedName>
    <definedName name="HF">#REF!</definedName>
    <definedName name="ju">#REF!</definedName>
    <definedName name="mao">#REF!</definedName>
    <definedName name="MONTO1">'[3]Info General'!$D$18</definedName>
    <definedName name="MONTO2">'[3]Info General'!$E$18</definedName>
    <definedName name="MUNICIPIO">'[3]Info General'!$C$10</definedName>
    <definedName name="N">#REF!</definedName>
    <definedName name="OB_CORTO_PLAZO_FIN_01">'[3]F-2'!$B$45</definedName>
    <definedName name="OB_CORTO_PLAZO_FIN_02">'[3]F-2'!$C$45</definedName>
    <definedName name="OB_CORTO_PLAZO_FIN_03">'[3]F-2'!$D$45</definedName>
    <definedName name="OB_CORTO_PLAZO_FIN_04">'[3]F-2'!$E$45</definedName>
    <definedName name="OB_CORTO_PLAZO_FIN_05">'[3]F-2'!$F$45</definedName>
    <definedName name="OB_CORTO_PLAZO_T1">'[3]F-2'!$B$41</definedName>
    <definedName name="OB_CORTO_PLAZO_T2">'[3]F-2'!$C$41</definedName>
    <definedName name="OB_CORTO_PLAZO_T3">'[3]F-2'!$D$41</definedName>
    <definedName name="OB_CORTO_PLAZO_T4">'[3]F-2'!$E$41</definedName>
    <definedName name="OB_CORTO_PLAZO_T5">'[3]F-2'!$F$41</definedName>
    <definedName name="OTROS_FIN_04">'[3]F-3'!$E$27</definedName>
    <definedName name="OTROS_FIN_06">'[3]F-3'!$G$27</definedName>
    <definedName name="OTROS_FIN_07">'[3]F-3'!$H$27</definedName>
    <definedName name="OTROS_FIN_08">'[3]F-3'!$I$27</definedName>
    <definedName name="OTROS_FIN_09">'[3]F-3'!$J$27</definedName>
    <definedName name="OTROS_FIN_10">'[3]F-3'!$K$27</definedName>
    <definedName name="OTROS_T10">'[3]F-3'!$K$22</definedName>
    <definedName name="OTROS_T4">'[3]F-3'!$E$22</definedName>
    <definedName name="OTROS_T6">'[3]F-3'!$G$22</definedName>
    <definedName name="OTROS_T7">'[3]F-3'!$H$22</definedName>
    <definedName name="OTROS_T8">'[3]F-3'!$I$22</definedName>
    <definedName name="OTROS_T9">'[3]F-3'!$J$22</definedName>
    <definedName name="PERIODO">'[3]Info General'!$C$15</definedName>
    <definedName name="PERIODO_INFORME">'[2]Info General'!$C$14</definedName>
    <definedName name="REPORTO">#REF!</definedName>
    <definedName name="SALDO_PENDIENTE">'[3]Info General'!$F$18</definedName>
    <definedName name="TCAIE">#REF!</definedName>
    <definedName name="TCFEEIS">#REF!</definedName>
    <definedName name="TOTAL_E_T1">'[3]F-6b'!$B$29</definedName>
    <definedName name="TOTAL_E_T2">'[3]F-6b'!$C$29</definedName>
    <definedName name="TOTAL_E_T3">'[3]F-6b'!$D$29</definedName>
    <definedName name="TOTAL_E_T4">'[3]F-6b'!$E$29</definedName>
    <definedName name="TOTAL_E_T5">'[3]F-6b'!$F$29</definedName>
    <definedName name="TOTAL_E_T6">'[3]F-6b'!$G$29</definedName>
    <definedName name="TOTAL_ODF_T10">'[3]F-3'!$K$28</definedName>
    <definedName name="TOTAL_ODF_T4">'[3]F-3'!$E$28</definedName>
    <definedName name="TOTAL_ODF_T6">'[3]F-3'!$G$28</definedName>
    <definedName name="TOTAL_ODF_T7">'[3]F-3'!$H$28</definedName>
    <definedName name="TOTAL_ODF_T8">'[3]F-3'!$I$28</definedName>
    <definedName name="TOTAL_ODF_T9">'[3]F-3'!$J$28</definedName>
    <definedName name="TRASP">#REF!</definedName>
    <definedName name="TRIMESTRE">'[3]Info General'!$C$16</definedName>
    <definedName name="U">#REF!</definedName>
    <definedName name="ULTIMO">'[2]Info General'!$E$20</definedName>
    <definedName name="ULTIMO_SALDO">'[3]Info General'!$F$20</definedName>
    <definedName name="VALOR_INS_BCC_FIN_01">'[3]F-2'!$B$31</definedName>
    <definedName name="VALOR_INS_BCC_FIN_02">'[3]F-2'!$C$31</definedName>
    <definedName name="VALOR_INS_BCC_FIN_03">'[3]F-2'!$D$31</definedName>
    <definedName name="VALOR_INS_BCC_FIN_04">'[3]F-2'!$E$31</definedName>
    <definedName name="VALOR_INS_BCC_FIN_05">'[3]F-2'!$F$31</definedName>
    <definedName name="VALOR_INS_BCC_FIN_06">'[3]F-2'!$G$31</definedName>
    <definedName name="VALOR_INS_BCC_FIN_07">'[3]F-2'!$H$31</definedName>
    <definedName name="VALOR_INS_BCC_T1">'[3]F-2'!$B$27</definedName>
    <definedName name="VALOR_INS_BCC_T2">'[3]F-2'!$C$27</definedName>
    <definedName name="VALOR_INS_BCC_T3">'[3]F-2'!$D$27</definedName>
    <definedName name="VALOR_INS_BCC_T4">'[3]F-2'!$E$27</definedName>
    <definedName name="VALOR_INS_BCC_T5">'[3]F-2'!$F$27</definedName>
    <definedName name="VALOR_INS_BCC_T6">'[3]F-2'!$G$27</definedName>
    <definedName name="VALOR_INS_BCC_T7">'[3]F-2'!$H$27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8" i="1" l="1"/>
  <c r="A88" i="1"/>
  <c r="D87" i="1"/>
  <c r="A87" i="1"/>
  <c r="F79" i="1"/>
  <c r="E79" i="1"/>
  <c r="E68" i="1"/>
  <c r="C60" i="1"/>
  <c r="B60" i="1"/>
  <c r="F57" i="1"/>
  <c r="E57" i="1"/>
  <c r="F9" i="1"/>
  <c r="F47" i="1" s="1"/>
  <c r="F59" i="1" s="1"/>
  <c r="F81" i="1" s="1"/>
  <c r="E9" i="1"/>
  <c r="E47" i="1" s="1"/>
  <c r="E59" i="1" s="1"/>
  <c r="E81" i="1" s="1"/>
  <c r="C9" i="1"/>
  <c r="C47" i="1" s="1"/>
  <c r="C62" i="1" s="1"/>
  <c r="B9" i="1"/>
  <c r="B47" i="1" s="1"/>
  <c r="B62" i="1" s="1"/>
  <c r="F6" i="1"/>
  <c r="E6" i="1"/>
  <c r="A4" i="1"/>
</calcChain>
</file>

<file path=xl/sharedStrings.xml><?xml version="1.0" encoding="utf-8"?>
<sst xmlns="http://schemas.openxmlformats.org/spreadsheetml/2006/main" count="125" uniqueCount="125">
  <si>
    <t>Formato 1 Estado de Situación Financiera Detallado - LDF</t>
  </si>
  <si>
    <t>Fidecomiso a Alianza para el Campo de Guanajuato &lt;&lt;ALCAMPO&gt;&gt;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</si>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</sst>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indent="2"/>
    </xf>
    <xf numFmtId="0" fontId="2" fillId="0" borderId="13" xfId="0" applyFont="1" applyBorder="1" applyAlignment="1">
      <alignment vertical="center"/>
    </xf>
    <xf numFmtId="0" fontId="1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left" vertical="center" indent="3"/>
    </xf>
    <xf numFmtId="3" fontId="2" fillId="0" borderId="14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indent="5"/>
    </xf>
    <xf numFmtId="3" fontId="2" fillId="0" borderId="14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 indent="3"/>
    </xf>
    <xf numFmtId="3" fontId="1" fillId="0" borderId="14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indent="3"/>
    </xf>
    <xf numFmtId="0" fontId="1" fillId="0" borderId="14" xfId="0" applyFont="1" applyBorder="1" applyAlignment="1">
      <alignment horizontal="left" indent="2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/>
    <xf numFmtId="0" fontId="2" fillId="0" borderId="15" xfId="0" applyFont="1" applyBorder="1"/>
    <xf numFmtId="0" fontId="2" fillId="0" borderId="15" xfId="0" applyFont="1" applyBorder="1" applyAlignment="1">
      <alignment vertical="center"/>
    </xf>
    <xf numFmtId="4" fontId="2" fillId="0" borderId="15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FINANZAS/0361_IDF_PEGT_FAC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LUISP\Users\Users\ncamargoz\Desktop\Compartido\4%20EJERCICIO%202022\INFORMACI&#211;N%20FINANCIERA\FICUENCA\2%20LDF\1ER%20TRIMESTRE%20FICUENCA%20LDF%20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ownload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ía"/>
    </sheetNames>
    <sheetDataSet>
      <sheetData sheetId="0">
        <row r="1">
          <cell r="A1" t="str">
            <v>Ing. Marisol Suárez Correa</v>
          </cell>
          <cell r="C1" t="str">
            <v xml:space="preserve">C.P. Juan  Lara Centerno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  <row r="21">
          <cell r="A21" t="str">
            <v>Al 31 de Diciembre de 2025 y al 30 de Junio del 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outlinePr summaryBelow="0"/>
    <pageSetUpPr fitToPage="1"/>
  </sheetPr>
  <dimension ref="A1:F88"/>
  <sheetViews>
    <sheetView showGridLines="0" tabSelected="1" topLeftCell="A3" zoomScaleNormal="100" workbookViewId="0">
      <selection activeCell="D10" sqref="D10:E16"/>
    </sheetView>
  </sheetViews>
  <sheetFormatPr baseColWidth="10" defaultColWidth="11" defaultRowHeight="12.75" x14ac:dyDescent="0.2"/>
  <cols>
    <col min="1" max="1" width="96.42578125" style="4" customWidth="1"/>
    <col min="2" max="3" width="15.5703125" style="4" customWidth="1"/>
    <col min="4" max="4" width="98.7109375" style="4" bestFit="1" customWidth="1"/>
    <col min="5" max="6" width="15.5703125" style="4" customWidth="1"/>
    <col min="7" max="16384" width="11" style="4"/>
  </cols>
  <sheetData>
    <row r="1" spans="1:6" x14ac:dyDescent="0.2">
      <c r="A1" s="1" t="s">
        <v>0</v>
      </c>
      <c r="B1" s="2"/>
      <c r="C1" s="2"/>
      <c r="D1" s="2"/>
      <c r="E1" s="2"/>
      <c r="F1" s="3"/>
    </row>
    <row r="2" spans="1:6" ht="15" customHeight="1" x14ac:dyDescent="0.2">
      <c r="A2" s="5" t="s">
        <v>1</v>
      </c>
      <c r="B2" s="6"/>
      <c r="C2" s="6"/>
      <c r="D2" s="6"/>
      <c r="E2" s="6"/>
      <c r="F2" s="7"/>
    </row>
    <row r="3" spans="1:6" ht="15" customHeight="1" x14ac:dyDescent="0.2">
      <c r="A3" s="8" t="s">
        <v>2</v>
      </c>
      <c r="B3" s="9"/>
      <c r="C3" s="9"/>
      <c r="D3" s="9"/>
      <c r="E3" s="9"/>
      <c r="F3" s="10"/>
    </row>
    <row r="4" spans="1:6" ht="12.95" customHeight="1" x14ac:dyDescent="0.2">
      <c r="A4" s="8" t="str">
        <f>+[1]Hoja1!A21</f>
        <v>Al 31 de Diciembre de 2025 y al 30 de Junio del 2026</v>
      </c>
      <c r="B4" s="9"/>
      <c r="C4" s="9"/>
      <c r="D4" s="9"/>
      <c r="E4" s="9"/>
      <c r="F4" s="10"/>
    </row>
    <row r="5" spans="1:6" ht="12.95" customHeight="1" x14ac:dyDescent="0.2">
      <c r="A5" s="11" t="s">
        <v>3</v>
      </c>
      <c r="B5" s="12"/>
      <c r="C5" s="12"/>
      <c r="D5" s="12"/>
      <c r="E5" s="12"/>
      <c r="F5" s="13"/>
    </row>
    <row r="6" spans="1:6" ht="41.45" customHeight="1" x14ac:dyDescent="0.2">
      <c r="A6" s="14" t="s">
        <v>4</v>
      </c>
      <c r="B6" s="15">
        <v>2026</v>
      </c>
      <c r="C6" s="16" t="s">
        <v>5</v>
      </c>
      <c r="D6" s="17" t="s">
        <v>6</v>
      </c>
      <c r="E6" s="15">
        <f>B6</f>
        <v>2026</v>
      </c>
      <c r="F6" s="16" t="str">
        <f>C6</f>
        <v>31 de diciembre de 2025</v>
      </c>
    </row>
    <row r="7" spans="1:6" ht="12.95" customHeight="1" x14ac:dyDescent="0.2">
      <c r="A7" s="18" t="s">
        <v>7</v>
      </c>
      <c r="B7" s="19"/>
      <c r="C7" s="19"/>
      <c r="D7" s="18" t="s">
        <v>8</v>
      </c>
      <c r="E7" s="19"/>
      <c r="F7" s="19"/>
    </row>
    <row r="8" spans="1:6" x14ac:dyDescent="0.2">
      <c r="A8" s="20" t="s">
        <v>9</v>
      </c>
      <c r="B8" s="21"/>
      <c r="C8" s="21"/>
      <c r="D8" s="20" t="s">
        <v>10</v>
      </c>
      <c r="E8" s="21"/>
      <c r="F8" s="21"/>
    </row>
    <row r="9" spans="1:6" x14ac:dyDescent="0.2">
      <c r="A9" s="22" t="s">
        <v>11</v>
      </c>
      <c r="B9" s="23">
        <f>SUM(B10:B16)</f>
        <v>20976727.640000001</v>
      </c>
      <c r="C9" s="23">
        <f>SUM(C10:C16)</f>
        <v>10434819.08</v>
      </c>
      <c r="D9" s="22" t="s">
        <v>12</v>
      </c>
      <c r="E9" s="23">
        <f>SUM(E10:E18)</f>
        <v>71289.540000000008</v>
      </c>
      <c r="F9" s="23">
        <f>SUM(F10:F18)</f>
        <v>495299.42</v>
      </c>
    </row>
    <row r="10" spans="1:6" x14ac:dyDescent="0.2">
      <c r="A10" s="24" t="s">
        <v>13</v>
      </c>
      <c r="B10" s="23">
        <v>0</v>
      </c>
      <c r="C10" s="23">
        <v>0</v>
      </c>
      <c r="D10" s="24" t="s">
        <v>14</v>
      </c>
      <c r="E10" s="23">
        <v>0</v>
      </c>
      <c r="F10" s="23">
        <v>332001.86</v>
      </c>
    </row>
    <row r="11" spans="1:6" x14ac:dyDescent="0.2">
      <c r="A11" s="24" t="s">
        <v>15</v>
      </c>
      <c r="B11" s="23">
        <v>492.52</v>
      </c>
      <c r="C11" s="23">
        <v>41.62</v>
      </c>
      <c r="D11" s="24" t="s">
        <v>16</v>
      </c>
      <c r="E11" s="23">
        <v>37325.71</v>
      </c>
      <c r="F11" s="23">
        <v>0</v>
      </c>
    </row>
    <row r="12" spans="1:6" x14ac:dyDescent="0.2">
      <c r="A12" s="24" t="s">
        <v>17</v>
      </c>
      <c r="B12" s="23">
        <v>0</v>
      </c>
      <c r="C12" s="23">
        <v>0</v>
      </c>
      <c r="D12" s="24" t="s">
        <v>18</v>
      </c>
      <c r="E12" s="23">
        <v>0</v>
      </c>
      <c r="F12" s="23">
        <v>0</v>
      </c>
    </row>
    <row r="13" spans="1:6" x14ac:dyDescent="0.2">
      <c r="A13" s="24" t="s">
        <v>19</v>
      </c>
      <c r="B13" s="23">
        <v>20976235.120000001</v>
      </c>
      <c r="C13" s="23">
        <v>10434777.460000001</v>
      </c>
      <c r="D13" s="24" t="s">
        <v>20</v>
      </c>
      <c r="E13" s="23">
        <v>0</v>
      </c>
      <c r="F13" s="23">
        <v>0</v>
      </c>
    </row>
    <row r="14" spans="1:6" x14ac:dyDescent="0.2">
      <c r="A14" s="24" t="s">
        <v>21</v>
      </c>
      <c r="B14" s="23">
        <v>0</v>
      </c>
      <c r="C14" s="23">
        <v>0</v>
      </c>
      <c r="D14" s="24" t="s">
        <v>22</v>
      </c>
      <c r="E14" s="23">
        <v>0</v>
      </c>
      <c r="F14" s="23">
        <v>0</v>
      </c>
    </row>
    <row r="15" spans="1:6" x14ac:dyDescent="0.2">
      <c r="A15" s="24" t="s">
        <v>23</v>
      </c>
      <c r="B15" s="23">
        <v>0</v>
      </c>
      <c r="C15" s="23">
        <v>0</v>
      </c>
      <c r="D15" s="24" t="s">
        <v>24</v>
      </c>
      <c r="E15" s="23">
        <v>0</v>
      </c>
      <c r="F15" s="23">
        <v>0</v>
      </c>
    </row>
    <row r="16" spans="1:6" x14ac:dyDescent="0.2">
      <c r="A16" s="24" t="s">
        <v>25</v>
      </c>
      <c r="B16" s="23">
        <v>0</v>
      </c>
      <c r="C16" s="23">
        <v>0</v>
      </c>
      <c r="D16" s="24" t="s">
        <v>26</v>
      </c>
      <c r="E16" s="23">
        <v>33963.83</v>
      </c>
      <c r="F16" s="23">
        <v>163297.56</v>
      </c>
    </row>
    <row r="17" spans="1:6" x14ac:dyDescent="0.2">
      <c r="A17" s="22" t="s">
        <v>27</v>
      </c>
      <c r="B17" s="23">
        <v>0</v>
      </c>
      <c r="C17" s="23">
        <v>0</v>
      </c>
      <c r="D17" s="24" t="s">
        <v>28</v>
      </c>
      <c r="E17" s="23">
        <v>0</v>
      </c>
      <c r="F17" s="23">
        <v>0</v>
      </c>
    </row>
    <row r="18" spans="1:6" x14ac:dyDescent="0.2">
      <c r="A18" s="24" t="s">
        <v>29</v>
      </c>
      <c r="B18" s="23">
        <v>0</v>
      </c>
      <c r="C18" s="23">
        <v>0</v>
      </c>
      <c r="D18" s="24" t="s">
        <v>30</v>
      </c>
      <c r="E18" s="23">
        <v>0</v>
      </c>
      <c r="F18" s="23">
        <v>0</v>
      </c>
    </row>
    <row r="19" spans="1:6" x14ac:dyDescent="0.2">
      <c r="A19" s="24" t="s">
        <v>31</v>
      </c>
      <c r="B19" s="23">
        <v>0</v>
      </c>
      <c r="C19" s="23">
        <v>0</v>
      </c>
      <c r="D19" s="22" t="s">
        <v>32</v>
      </c>
      <c r="E19" s="23">
        <v>0</v>
      </c>
      <c r="F19" s="23">
        <v>0</v>
      </c>
    </row>
    <row r="20" spans="1:6" x14ac:dyDescent="0.2">
      <c r="A20" s="24" t="s">
        <v>33</v>
      </c>
      <c r="B20" s="23">
        <v>0</v>
      </c>
      <c r="C20" s="23">
        <v>0</v>
      </c>
      <c r="D20" s="24" t="s">
        <v>34</v>
      </c>
      <c r="E20" s="23">
        <v>0</v>
      </c>
      <c r="F20" s="23">
        <v>0</v>
      </c>
    </row>
    <row r="21" spans="1:6" x14ac:dyDescent="0.2">
      <c r="A21" s="24" t="s">
        <v>35</v>
      </c>
      <c r="B21" s="23">
        <v>0</v>
      </c>
      <c r="C21" s="23">
        <v>0</v>
      </c>
      <c r="D21" s="24" t="s">
        <v>36</v>
      </c>
      <c r="E21" s="23">
        <v>0</v>
      </c>
      <c r="F21" s="23">
        <v>0</v>
      </c>
    </row>
    <row r="22" spans="1:6" x14ac:dyDescent="0.2">
      <c r="A22" s="24" t="s">
        <v>37</v>
      </c>
      <c r="B22" s="23">
        <v>0</v>
      </c>
      <c r="C22" s="23">
        <v>0</v>
      </c>
      <c r="D22" s="24" t="s">
        <v>38</v>
      </c>
      <c r="E22" s="23">
        <v>0</v>
      </c>
      <c r="F22" s="23">
        <v>0</v>
      </c>
    </row>
    <row r="23" spans="1:6" x14ac:dyDescent="0.2">
      <c r="A23" s="24" t="s">
        <v>39</v>
      </c>
      <c r="B23" s="23">
        <v>0</v>
      </c>
      <c r="C23" s="23">
        <v>0</v>
      </c>
      <c r="D23" s="22" t="s">
        <v>40</v>
      </c>
      <c r="E23" s="23">
        <v>0</v>
      </c>
      <c r="F23" s="23">
        <v>0</v>
      </c>
    </row>
    <row r="24" spans="1:6" x14ac:dyDescent="0.2">
      <c r="A24" s="24" t="s">
        <v>41</v>
      </c>
      <c r="B24" s="23">
        <v>0</v>
      </c>
      <c r="C24" s="23">
        <v>0</v>
      </c>
      <c r="D24" s="24" t="s">
        <v>42</v>
      </c>
      <c r="E24" s="23">
        <v>0</v>
      </c>
      <c r="F24" s="23">
        <v>0</v>
      </c>
    </row>
    <row r="25" spans="1:6" x14ac:dyDescent="0.2">
      <c r="A25" s="22" t="s">
        <v>43</v>
      </c>
      <c r="B25" s="23">
        <v>0</v>
      </c>
      <c r="C25" s="23">
        <v>0</v>
      </c>
      <c r="D25" s="24" t="s">
        <v>44</v>
      </c>
      <c r="E25" s="23">
        <v>0</v>
      </c>
      <c r="F25" s="23">
        <v>0</v>
      </c>
    </row>
    <row r="26" spans="1:6" x14ac:dyDescent="0.2">
      <c r="A26" s="24" t="s">
        <v>45</v>
      </c>
      <c r="B26" s="23">
        <v>0</v>
      </c>
      <c r="C26" s="23">
        <v>0</v>
      </c>
      <c r="D26" s="22" t="s">
        <v>46</v>
      </c>
      <c r="E26" s="23">
        <v>0</v>
      </c>
      <c r="F26" s="23">
        <v>0</v>
      </c>
    </row>
    <row r="27" spans="1:6" x14ac:dyDescent="0.2">
      <c r="A27" s="24" t="s">
        <v>47</v>
      </c>
      <c r="B27" s="23">
        <v>0</v>
      </c>
      <c r="C27" s="23">
        <v>0</v>
      </c>
      <c r="D27" s="22" t="s">
        <v>48</v>
      </c>
      <c r="E27" s="23">
        <v>0</v>
      </c>
      <c r="F27" s="23">
        <v>0</v>
      </c>
    </row>
    <row r="28" spans="1:6" x14ac:dyDescent="0.2">
      <c r="A28" s="24" t="s">
        <v>49</v>
      </c>
      <c r="B28" s="23">
        <v>0</v>
      </c>
      <c r="C28" s="23">
        <v>0</v>
      </c>
      <c r="D28" s="24" t="s">
        <v>50</v>
      </c>
      <c r="E28" s="23">
        <v>0</v>
      </c>
      <c r="F28" s="23">
        <v>0</v>
      </c>
    </row>
    <row r="29" spans="1:6" x14ac:dyDescent="0.2">
      <c r="A29" s="24" t="s">
        <v>51</v>
      </c>
      <c r="B29" s="23">
        <v>0</v>
      </c>
      <c r="C29" s="23">
        <v>0</v>
      </c>
      <c r="D29" s="24" t="s">
        <v>52</v>
      </c>
      <c r="E29" s="23">
        <v>0</v>
      </c>
      <c r="F29" s="23">
        <v>0</v>
      </c>
    </row>
    <row r="30" spans="1:6" x14ac:dyDescent="0.2">
      <c r="A30" s="24" t="s">
        <v>53</v>
      </c>
      <c r="B30" s="23">
        <v>0</v>
      </c>
      <c r="C30" s="23">
        <v>0</v>
      </c>
      <c r="D30" s="24" t="s">
        <v>54</v>
      </c>
      <c r="E30" s="23">
        <v>0</v>
      </c>
      <c r="F30" s="23">
        <v>0</v>
      </c>
    </row>
    <row r="31" spans="1:6" x14ac:dyDescent="0.2">
      <c r="A31" s="22" t="s">
        <v>55</v>
      </c>
      <c r="B31" s="23">
        <v>0</v>
      </c>
      <c r="C31" s="23">
        <v>0</v>
      </c>
      <c r="D31" s="22" t="s">
        <v>56</v>
      </c>
      <c r="E31" s="23">
        <v>0</v>
      </c>
      <c r="F31" s="23">
        <v>0</v>
      </c>
    </row>
    <row r="32" spans="1:6" x14ac:dyDescent="0.2">
      <c r="A32" s="24" t="s">
        <v>57</v>
      </c>
      <c r="B32" s="23">
        <v>0</v>
      </c>
      <c r="C32" s="23">
        <v>0</v>
      </c>
      <c r="D32" s="24" t="s">
        <v>58</v>
      </c>
      <c r="E32" s="23">
        <v>0</v>
      </c>
      <c r="F32" s="23">
        <v>0</v>
      </c>
    </row>
    <row r="33" spans="1:6" ht="14.45" customHeight="1" x14ac:dyDescent="0.2">
      <c r="A33" s="24" t="s">
        <v>59</v>
      </c>
      <c r="B33" s="23">
        <v>0</v>
      </c>
      <c r="C33" s="23">
        <v>0</v>
      </c>
      <c r="D33" s="24" t="s">
        <v>60</v>
      </c>
      <c r="E33" s="23">
        <v>0</v>
      </c>
      <c r="F33" s="23">
        <v>0</v>
      </c>
    </row>
    <row r="34" spans="1:6" ht="14.45" customHeight="1" x14ac:dyDescent="0.2">
      <c r="A34" s="24" t="s">
        <v>61</v>
      </c>
      <c r="B34" s="23">
        <v>0</v>
      </c>
      <c r="C34" s="23">
        <v>0</v>
      </c>
      <c r="D34" s="24" t="s">
        <v>62</v>
      </c>
      <c r="E34" s="23">
        <v>0</v>
      </c>
      <c r="F34" s="23">
        <v>0</v>
      </c>
    </row>
    <row r="35" spans="1:6" ht="14.45" customHeight="1" x14ac:dyDescent="0.2">
      <c r="A35" s="24" t="s">
        <v>63</v>
      </c>
      <c r="B35" s="23">
        <v>0</v>
      </c>
      <c r="C35" s="23">
        <v>0</v>
      </c>
      <c r="D35" s="24" t="s">
        <v>64</v>
      </c>
      <c r="E35" s="23">
        <v>0</v>
      </c>
      <c r="F35" s="23">
        <v>0</v>
      </c>
    </row>
    <row r="36" spans="1:6" ht="14.45" customHeight="1" x14ac:dyDescent="0.2">
      <c r="A36" s="24" t="s">
        <v>65</v>
      </c>
      <c r="B36" s="23">
        <v>0</v>
      </c>
      <c r="C36" s="23">
        <v>0</v>
      </c>
      <c r="D36" s="24" t="s">
        <v>66</v>
      </c>
      <c r="E36" s="23">
        <v>0</v>
      </c>
      <c r="F36" s="23">
        <v>0</v>
      </c>
    </row>
    <row r="37" spans="1:6" ht="14.45" customHeight="1" x14ac:dyDescent="0.2">
      <c r="A37" s="22" t="s">
        <v>67</v>
      </c>
      <c r="B37" s="23">
        <v>0</v>
      </c>
      <c r="C37" s="23">
        <v>0</v>
      </c>
      <c r="D37" s="24" t="s">
        <v>68</v>
      </c>
      <c r="E37" s="23">
        <v>0</v>
      </c>
      <c r="F37" s="23">
        <v>0</v>
      </c>
    </row>
    <row r="38" spans="1:6" x14ac:dyDescent="0.2">
      <c r="A38" s="22" t="s">
        <v>69</v>
      </c>
      <c r="B38" s="23">
        <v>0</v>
      </c>
      <c r="C38" s="23">
        <v>0</v>
      </c>
      <c r="D38" s="22" t="s">
        <v>70</v>
      </c>
      <c r="E38" s="23">
        <v>0</v>
      </c>
      <c r="F38" s="23">
        <v>0</v>
      </c>
    </row>
    <row r="39" spans="1:6" x14ac:dyDescent="0.2">
      <c r="A39" s="24" t="s">
        <v>71</v>
      </c>
      <c r="B39" s="23">
        <v>0</v>
      </c>
      <c r="C39" s="23">
        <v>0</v>
      </c>
      <c r="D39" s="24" t="s">
        <v>72</v>
      </c>
      <c r="E39" s="23">
        <v>0</v>
      </c>
      <c r="F39" s="23">
        <v>0</v>
      </c>
    </row>
    <row r="40" spans="1:6" x14ac:dyDescent="0.2">
      <c r="A40" s="24" t="s">
        <v>73</v>
      </c>
      <c r="B40" s="23">
        <v>0</v>
      </c>
      <c r="C40" s="23">
        <v>0</v>
      </c>
      <c r="D40" s="24" t="s">
        <v>74</v>
      </c>
      <c r="E40" s="23">
        <v>0</v>
      </c>
      <c r="F40" s="23">
        <v>0</v>
      </c>
    </row>
    <row r="41" spans="1:6" x14ac:dyDescent="0.2">
      <c r="A41" s="22" t="s">
        <v>75</v>
      </c>
      <c r="B41" s="23">
        <v>0</v>
      </c>
      <c r="C41" s="23">
        <v>0</v>
      </c>
      <c r="D41" s="24" t="s">
        <v>76</v>
      </c>
      <c r="E41" s="23">
        <v>0</v>
      </c>
      <c r="F41" s="23">
        <v>0</v>
      </c>
    </row>
    <row r="42" spans="1:6" x14ac:dyDescent="0.2">
      <c r="A42" s="24" t="s">
        <v>77</v>
      </c>
      <c r="B42" s="23">
        <v>0</v>
      </c>
      <c r="C42" s="23">
        <v>0</v>
      </c>
      <c r="D42" s="22" t="s">
        <v>78</v>
      </c>
      <c r="E42" s="23">
        <v>0</v>
      </c>
      <c r="F42" s="23">
        <v>0</v>
      </c>
    </row>
    <row r="43" spans="1:6" x14ac:dyDescent="0.2">
      <c r="A43" s="24" t="s">
        <v>79</v>
      </c>
      <c r="B43" s="23">
        <v>0</v>
      </c>
      <c r="C43" s="23">
        <v>0</v>
      </c>
      <c r="D43" s="24" t="s">
        <v>80</v>
      </c>
      <c r="E43" s="23">
        <v>0</v>
      </c>
      <c r="F43" s="23">
        <v>0</v>
      </c>
    </row>
    <row r="44" spans="1:6" x14ac:dyDescent="0.2">
      <c r="A44" s="24" t="s">
        <v>81</v>
      </c>
      <c r="B44" s="23">
        <v>0</v>
      </c>
      <c r="C44" s="23">
        <v>0</v>
      </c>
      <c r="D44" s="24" t="s">
        <v>82</v>
      </c>
      <c r="E44" s="23">
        <v>0</v>
      </c>
      <c r="F44" s="23">
        <v>0</v>
      </c>
    </row>
    <row r="45" spans="1:6" x14ac:dyDescent="0.2">
      <c r="A45" s="24" t="s">
        <v>83</v>
      </c>
      <c r="B45" s="23">
        <v>0</v>
      </c>
      <c r="C45" s="23">
        <v>0</v>
      </c>
      <c r="D45" s="24" t="s">
        <v>84</v>
      </c>
      <c r="E45" s="23">
        <v>0</v>
      </c>
      <c r="F45" s="23">
        <v>0</v>
      </c>
    </row>
    <row r="46" spans="1:6" x14ac:dyDescent="0.2">
      <c r="A46" s="21"/>
      <c r="B46" s="25"/>
      <c r="C46" s="25"/>
      <c r="D46" s="21"/>
      <c r="E46" s="25"/>
      <c r="F46" s="25"/>
    </row>
    <row r="47" spans="1:6" x14ac:dyDescent="0.2">
      <c r="A47" s="26" t="s">
        <v>85</v>
      </c>
      <c r="B47" s="27">
        <f>B9+B17+B25+B31+B37+B38+B41</f>
        <v>20976727.640000001</v>
      </c>
      <c r="C47" s="27">
        <f>C9+C17+C25+C31+C37+C38+C41</f>
        <v>10434819.08</v>
      </c>
      <c r="D47" s="20" t="s">
        <v>86</v>
      </c>
      <c r="E47" s="27">
        <f>E9+E19+E23+E26+E27+E31+E38+E42</f>
        <v>71289.540000000008</v>
      </c>
      <c r="F47" s="27">
        <f>F9+F19+F23+F26+F27+F31+F38+F42</f>
        <v>495299.42</v>
      </c>
    </row>
    <row r="48" spans="1:6" x14ac:dyDescent="0.2">
      <c r="A48" s="21"/>
      <c r="B48" s="25"/>
      <c r="C48" s="25"/>
      <c r="D48" s="21"/>
      <c r="E48" s="25"/>
      <c r="F48" s="25"/>
    </row>
    <row r="49" spans="1:6" x14ac:dyDescent="0.2">
      <c r="A49" s="20" t="s">
        <v>87</v>
      </c>
      <c r="B49" s="25"/>
      <c r="C49" s="25"/>
      <c r="D49" s="20" t="s">
        <v>88</v>
      </c>
      <c r="E49" s="25"/>
      <c r="F49" s="25"/>
    </row>
    <row r="50" spans="1:6" x14ac:dyDescent="0.2">
      <c r="A50" s="22" t="s">
        <v>89</v>
      </c>
      <c r="B50" s="23">
        <v>0</v>
      </c>
      <c r="C50" s="23">
        <v>0</v>
      </c>
      <c r="D50" s="22" t="s">
        <v>90</v>
      </c>
      <c r="E50" s="23">
        <v>0</v>
      </c>
      <c r="F50" s="23">
        <v>0</v>
      </c>
    </row>
    <row r="51" spans="1:6" x14ac:dyDescent="0.2">
      <c r="A51" s="22" t="s">
        <v>91</v>
      </c>
      <c r="B51" s="23">
        <v>0</v>
      </c>
      <c r="C51" s="23">
        <v>0</v>
      </c>
      <c r="D51" s="22" t="s">
        <v>92</v>
      </c>
      <c r="E51" s="23">
        <v>0</v>
      </c>
      <c r="F51" s="23">
        <v>0</v>
      </c>
    </row>
    <row r="52" spans="1:6" x14ac:dyDescent="0.2">
      <c r="A52" s="22" t="s">
        <v>93</v>
      </c>
      <c r="B52" s="23">
        <v>0</v>
      </c>
      <c r="C52" s="23">
        <v>0</v>
      </c>
      <c r="D52" s="22" t="s">
        <v>94</v>
      </c>
      <c r="E52" s="23">
        <v>0</v>
      </c>
      <c r="F52" s="23">
        <v>0</v>
      </c>
    </row>
    <row r="53" spans="1:6" x14ac:dyDescent="0.2">
      <c r="A53" s="22" t="s">
        <v>95</v>
      </c>
      <c r="B53" s="23">
        <v>29625809.859999996</v>
      </c>
      <c r="C53" s="23">
        <v>29625809.859999996</v>
      </c>
      <c r="D53" s="22" t="s">
        <v>96</v>
      </c>
      <c r="E53" s="23">
        <v>0</v>
      </c>
      <c r="F53" s="23">
        <v>0</v>
      </c>
    </row>
    <row r="54" spans="1:6" x14ac:dyDescent="0.2">
      <c r="A54" s="22" t="s">
        <v>97</v>
      </c>
      <c r="B54" s="23">
        <v>0</v>
      </c>
      <c r="C54" s="23">
        <v>0</v>
      </c>
      <c r="D54" s="22" t="s">
        <v>98</v>
      </c>
      <c r="E54" s="23">
        <v>0</v>
      </c>
      <c r="F54" s="23">
        <v>0</v>
      </c>
    </row>
    <row r="55" spans="1:6" x14ac:dyDescent="0.2">
      <c r="A55" s="22" t="s">
        <v>99</v>
      </c>
      <c r="B55" s="23">
        <v>-29046577.07</v>
      </c>
      <c r="C55" s="23">
        <v>-28894327.170000006</v>
      </c>
      <c r="D55" s="28" t="s">
        <v>100</v>
      </c>
      <c r="E55" s="23">
        <v>0</v>
      </c>
      <c r="F55" s="23">
        <v>0</v>
      </c>
    </row>
    <row r="56" spans="1:6" x14ac:dyDescent="0.2">
      <c r="A56" s="22" t="s">
        <v>101</v>
      </c>
      <c r="B56" s="23">
        <v>0</v>
      </c>
      <c r="C56" s="23">
        <v>0</v>
      </c>
      <c r="D56" s="21"/>
      <c r="E56" s="25"/>
      <c r="F56" s="25"/>
    </row>
    <row r="57" spans="1:6" x14ac:dyDescent="0.2">
      <c r="A57" s="22" t="s">
        <v>102</v>
      </c>
      <c r="B57" s="23">
        <v>0</v>
      </c>
      <c r="C57" s="23">
        <v>0</v>
      </c>
      <c r="D57" s="20" t="s">
        <v>103</v>
      </c>
      <c r="E57" s="27">
        <f>E45+E55</f>
        <v>0</v>
      </c>
      <c r="F57" s="27">
        <f>F45+F55</f>
        <v>0</v>
      </c>
    </row>
    <row r="58" spans="1:6" x14ac:dyDescent="0.2">
      <c r="A58" s="22" t="s">
        <v>104</v>
      </c>
      <c r="B58" s="23">
        <v>0</v>
      </c>
      <c r="C58" s="23">
        <v>0</v>
      </c>
      <c r="D58" s="21"/>
      <c r="E58" s="27"/>
      <c r="F58" s="27"/>
    </row>
    <row r="59" spans="1:6" x14ac:dyDescent="0.2">
      <c r="A59" s="21"/>
      <c r="B59" s="25"/>
      <c r="C59" s="25"/>
      <c r="D59" s="20" t="s">
        <v>105</v>
      </c>
      <c r="E59" s="27">
        <f>E47+E57</f>
        <v>71289.540000000008</v>
      </c>
      <c r="F59" s="27">
        <f>F47+F57</f>
        <v>495299.42</v>
      </c>
    </row>
    <row r="60" spans="1:6" x14ac:dyDescent="0.2">
      <c r="A60" s="26" t="s">
        <v>106</v>
      </c>
      <c r="B60" s="27">
        <f>SUM(B50:B58)</f>
        <v>579232.78999999538</v>
      </c>
      <c r="C60" s="27">
        <f>SUM(C50:C58)</f>
        <v>731482.68999999017</v>
      </c>
      <c r="D60" s="21"/>
      <c r="E60" s="25"/>
      <c r="F60" s="25"/>
    </row>
    <row r="61" spans="1:6" x14ac:dyDescent="0.2">
      <c r="A61" s="21"/>
      <c r="B61" s="27"/>
      <c r="C61" s="27"/>
      <c r="D61" s="29" t="s">
        <v>107</v>
      </c>
      <c r="E61" s="25"/>
      <c r="F61" s="25"/>
    </row>
    <row r="62" spans="1:6" x14ac:dyDescent="0.2">
      <c r="A62" s="26" t="s">
        <v>108</v>
      </c>
      <c r="B62" s="27">
        <f>SUM(B47+B60)</f>
        <v>21555960.429999996</v>
      </c>
      <c r="C62" s="27">
        <f>SUM(C47+C60)</f>
        <v>11166301.76999999</v>
      </c>
      <c r="D62" s="21"/>
      <c r="E62" s="25"/>
      <c r="F62" s="25"/>
    </row>
    <row r="63" spans="1:6" x14ac:dyDescent="0.2">
      <c r="A63" s="21"/>
      <c r="B63" s="25"/>
      <c r="C63" s="25"/>
      <c r="D63" s="30" t="s">
        <v>109</v>
      </c>
      <c r="E63" s="23">
        <v>0</v>
      </c>
      <c r="F63" s="23">
        <v>0</v>
      </c>
    </row>
    <row r="64" spans="1:6" x14ac:dyDescent="0.2">
      <c r="A64" s="21"/>
      <c r="B64" s="25"/>
      <c r="C64" s="25"/>
      <c r="D64" s="22" t="s">
        <v>110</v>
      </c>
      <c r="E64" s="23">
        <v>0</v>
      </c>
      <c r="F64" s="23">
        <v>0</v>
      </c>
    </row>
    <row r="65" spans="1:6" x14ac:dyDescent="0.2">
      <c r="A65" s="21"/>
      <c r="B65" s="25"/>
      <c r="C65" s="25"/>
      <c r="D65" s="28" t="s">
        <v>111</v>
      </c>
      <c r="E65" s="23">
        <v>0</v>
      </c>
      <c r="F65" s="23">
        <v>0</v>
      </c>
    </row>
    <row r="66" spans="1:6" x14ac:dyDescent="0.2">
      <c r="A66" s="21"/>
      <c r="B66" s="25"/>
      <c r="C66" s="25"/>
      <c r="D66" s="22" t="s">
        <v>112</v>
      </c>
      <c r="E66" s="23">
        <v>0</v>
      </c>
      <c r="F66" s="23">
        <v>0</v>
      </c>
    </row>
    <row r="67" spans="1:6" x14ac:dyDescent="0.2">
      <c r="A67" s="21"/>
      <c r="B67" s="21"/>
      <c r="C67" s="21"/>
      <c r="D67" s="21"/>
      <c r="E67" s="25"/>
      <c r="F67" s="25"/>
    </row>
    <row r="68" spans="1:6" x14ac:dyDescent="0.2">
      <c r="A68" s="21"/>
      <c r="B68" s="21"/>
      <c r="C68" s="21"/>
      <c r="D68" s="30" t="s">
        <v>113</v>
      </c>
      <c r="E68" s="23">
        <f>SUM(E69:E73)</f>
        <v>21484670.889999993</v>
      </c>
      <c r="F68" s="23">
        <v>10671002.349999994</v>
      </c>
    </row>
    <row r="69" spans="1:6" x14ac:dyDescent="0.2">
      <c r="A69" s="31"/>
      <c r="B69" s="21"/>
      <c r="C69" s="21"/>
      <c r="D69" s="22" t="s">
        <v>114</v>
      </c>
      <c r="E69" s="23">
        <v>11530479.50999999</v>
      </c>
      <c r="F69" s="23">
        <v>-35694.40000000596</v>
      </c>
    </row>
    <row r="70" spans="1:6" x14ac:dyDescent="0.2">
      <c r="A70" s="31"/>
      <c r="B70" s="21"/>
      <c r="C70" s="21"/>
      <c r="D70" s="22" t="s">
        <v>115</v>
      </c>
      <c r="E70" s="23">
        <v>9954191.3800000008</v>
      </c>
      <c r="F70" s="23">
        <v>10706696.75</v>
      </c>
    </row>
    <row r="71" spans="1:6" x14ac:dyDescent="0.2">
      <c r="A71" s="31"/>
      <c r="B71" s="21"/>
      <c r="C71" s="21"/>
      <c r="D71" s="22" t="s">
        <v>116</v>
      </c>
      <c r="E71" s="23">
        <v>0</v>
      </c>
      <c r="F71" s="23">
        <v>0</v>
      </c>
    </row>
    <row r="72" spans="1:6" x14ac:dyDescent="0.2">
      <c r="A72" s="31"/>
      <c r="B72" s="21"/>
      <c r="C72" s="21"/>
      <c r="D72" s="22" t="s">
        <v>117</v>
      </c>
      <c r="E72" s="23">
        <v>0</v>
      </c>
      <c r="F72" s="23">
        <v>0</v>
      </c>
    </row>
    <row r="73" spans="1:6" x14ac:dyDescent="0.2">
      <c r="A73" s="31"/>
      <c r="B73" s="21"/>
      <c r="C73" s="21"/>
      <c r="D73" s="22" t="s">
        <v>118</v>
      </c>
      <c r="E73" s="23">
        <v>0</v>
      </c>
      <c r="F73" s="23">
        <v>0</v>
      </c>
    </row>
    <row r="74" spans="1:6" x14ac:dyDescent="0.2">
      <c r="A74" s="31"/>
      <c r="B74" s="21"/>
      <c r="C74" s="21"/>
      <c r="D74" s="21"/>
      <c r="E74" s="25"/>
      <c r="F74" s="25"/>
    </row>
    <row r="75" spans="1:6" x14ac:dyDescent="0.2">
      <c r="A75" s="31"/>
      <c r="B75" s="21"/>
      <c r="C75" s="21"/>
      <c r="D75" s="30" t="s">
        <v>119</v>
      </c>
      <c r="E75" s="23">
        <v>0</v>
      </c>
      <c r="F75" s="23">
        <v>0</v>
      </c>
    </row>
    <row r="76" spans="1:6" x14ac:dyDescent="0.2">
      <c r="A76" s="31"/>
      <c r="B76" s="21"/>
      <c r="C76" s="21"/>
      <c r="D76" s="22" t="s">
        <v>120</v>
      </c>
      <c r="E76" s="23">
        <v>0</v>
      </c>
      <c r="F76" s="23">
        <v>0</v>
      </c>
    </row>
    <row r="77" spans="1:6" x14ac:dyDescent="0.2">
      <c r="A77" s="31"/>
      <c r="B77" s="21"/>
      <c r="C77" s="21"/>
      <c r="D77" s="22" t="s">
        <v>121</v>
      </c>
      <c r="E77" s="23">
        <v>0</v>
      </c>
      <c r="F77" s="23">
        <v>0</v>
      </c>
    </row>
    <row r="78" spans="1:6" x14ac:dyDescent="0.2">
      <c r="A78" s="31"/>
      <c r="B78" s="21"/>
      <c r="C78" s="21"/>
      <c r="D78" s="21"/>
      <c r="E78" s="25"/>
      <c r="F78" s="25"/>
    </row>
    <row r="79" spans="1:6" x14ac:dyDescent="0.2">
      <c r="A79" s="31"/>
      <c r="B79" s="21"/>
      <c r="C79" s="21"/>
      <c r="D79" s="20" t="s">
        <v>122</v>
      </c>
      <c r="E79" s="27">
        <f>E63+E68+E75</f>
        <v>21484670.889999993</v>
      </c>
      <c r="F79" s="27">
        <f>F63+F68+F75</f>
        <v>10671002.349999994</v>
      </c>
    </row>
    <row r="80" spans="1:6" x14ac:dyDescent="0.2">
      <c r="A80" s="31"/>
      <c r="B80" s="21"/>
      <c r="C80" s="21"/>
      <c r="D80" s="21"/>
      <c r="E80" s="27"/>
      <c r="F80" s="27"/>
    </row>
    <row r="81" spans="1:6" x14ac:dyDescent="0.2">
      <c r="A81" s="31"/>
      <c r="B81" s="21"/>
      <c r="C81" s="21"/>
      <c r="D81" s="20" t="s">
        <v>123</v>
      </c>
      <c r="E81" s="27">
        <f>E59+E79</f>
        <v>21555960.429999992</v>
      </c>
      <c r="F81" s="27">
        <f>F59+F79</f>
        <v>11166301.769999994</v>
      </c>
    </row>
    <row r="82" spans="1:6" x14ac:dyDescent="0.2">
      <c r="A82" s="32"/>
      <c r="B82" s="33"/>
      <c r="C82" s="33"/>
      <c r="D82" s="33"/>
      <c r="E82" s="34"/>
      <c r="F82" s="34"/>
    </row>
    <row r="83" spans="1:6" x14ac:dyDescent="0.2">
      <c r="A83" s="4" t="s">
        <v>124</v>
      </c>
    </row>
    <row r="87" spans="1:6" x14ac:dyDescent="0.2">
      <c r="A87" s="4" t="str">
        <f>+[1]Hoja1!A1</f>
        <v>Ing. Marisol Suárez Correa</v>
      </c>
      <c r="D87" s="4" t="str">
        <f>+[1]Hoja1!C1</f>
        <v xml:space="preserve">C.P. Juan  Lara Centerno </v>
      </c>
    </row>
    <row r="88" spans="1:6" x14ac:dyDescent="0.2">
      <c r="A88" s="4" t="str">
        <f>+[1]Hoja1!A2</f>
        <v>Presidenta Suplente del Comité</v>
      </c>
      <c r="D88" s="4" t="str">
        <f>+[1]Hoja1!C2</f>
        <v xml:space="preserve">Dirección de Control y Seguimiento de Fideicomisos </v>
      </c>
    </row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B9:C62 E47:F47 E9:F45 E50:F81">
      <formula1>-1.79769313486231E+100</formula1>
      <formula2>1.79769313486231E+100</formula2>
    </dataValidation>
    <dataValidation allowBlank="1" showInputMessage="1" showErrorMessage="1" prompt="20XN (d)" sqref="B6 E6"/>
    <dataValidation allowBlank="1" showInputMessage="1" showErrorMessage="1" prompt="31 de diciembre de 20XN-1 (e)" sqref="C6 F6"/>
  </dataValidations>
  <printOptions horizontalCentered="1"/>
  <pageMargins left="0.23622047244094491" right="0.23622047244094491" top="0.49" bottom="0.38" header="0.31496062992125984" footer="0.31496062992125984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</vt:lpstr>
      <vt:lpstr>'Formato 1'!Área_de_impresión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2026-07-15T16:23:16Z</dcterms:created>
  <dcterms:modified xsi:type="dcterms:W3CDTF">2026-07-15T16:23:18Z</dcterms:modified>
</cp:coreProperties>
</file>