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FFF!$A$1:$E$48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4" i="1" l="1"/>
  <c r="C47" i="1" l="1"/>
  <c r="A47" i="1"/>
  <c r="C46" i="1"/>
  <c r="A46" i="1"/>
  <c r="D31" i="1"/>
  <c r="C31" i="1"/>
  <c r="C27" i="1"/>
  <c r="C39" i="1" s="1"/>
  <c r="D19" i="1"/>
  <c r="C19" i="1"/>
  <c r="D18" i="1"/>
  <c r="D17" i="1"/>
  <c r="C17" i="1"/>
  <c r="D16" i="1"/>
  <c r="C16" i="1"/>
  <c r="D12" i="1"/>
  <c r="C12" i="1"/>
  <c r="D11" i="1"/>
  <c r="C11" i="1"/>
  <c r="D10" i="1"/>
  <c r="D3" i="1" s="1"/>
  <c r="C10" i="1"/>
  <c r="C14" i="1" l="1"/>
  <c r="D14" i="1"/>
  <c r="D24" i="1" s="1"/>
  <c r="C3" i="1"/>
  <c r="D27" i="1"/>
  <c r="D39" i="1" s="1"/>
</calcChain>
</file>

<file path=xl/sharedStrings.xml><?xml version="1.0" encoding="utf-8"?>
<sst xmlns="http://schemas.openxmlformats.org/spreadsheetml/2006/main" count="45" uniqueCount="37">
  <si>
    <t xml:space="preserve">
Fideicomiso de Alianza para el Campo de Guanajuato &lt;&lt;ALCAMPO&gt;&gt;
Flujo de Fondos
Del 01 de Enero al 31 de Marzo de 2026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</si>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</sst>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4" fillId="3" borderId="0" xfId="2" applyFont="1" applyFill="1"/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165" fontId="3" fillId="3" borderId="5" xfId="3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left" vertical="center" indent="1"/>
    </xf>
    <xf numFmtId="165" fontId="8" fillId="3" borderId="7" xfId="3" applyNumberFormat="1" applyFont="1" applyFill="1" applyBorder="1" applyAlignment="1">
      <alignment vertical="center" wrapText="1"/>
    </xf>
    <xf numFmtId="165" fontId="8" fillId="3" borderId="8" xfId="3" applyNumberFormat="1" applyFont="1" applyFill="1" applyBorder="1" applyAlignment="1">
      <alignment vertical="center" wrapText="1"/>
    </xf>
    <xf numFmtId="165" fontId="4" fillId="3" borderId="7" xfId="3" applyNumberFormat="1" applyFont="1" applyFill="1" applyBorder="1" applyAlignment="1">
      <alignment vertical="center" wrapText="1"/>
    </xf>
    <xf numFmtId="165" fontId="4" fillId="0" borderId="7" xfId="3" applyNumberFormat="1" applyFont="1" applyFill="1" applyBorder="1" applyAlignment="1">
      <alignment vertical="center" wrapText="1"/>
    </xf>
    <xf numFmtId="165" fontId="4" fillId="3" borderId="8" xfId="3" applyNumberFormat="1" applyFont="1" applyFill="1" applyBorder="1" applyAlignment="1">
      <alignment vertical="center" wrapText="1"/>
    </xf>
    <xf numFmtId="165" fontId="4" fillId="0" borderId="8" xfId="3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/>
    </xf>
    <xf numFmtId="165" fontId="3" fillId="3" borderId="7" xfId="3" applyNumberFormat="1" applyFont="1" applyFill="1" applyBorder="1" applyAlignment="1">
      <alignment vertical="center" wrapText="1"/>
    </xf>
    <xf numFmtId="165" fontId="8" fillId="0" borderId="7" xfId="3" applyNumberFormat="1" applyFont="1" applyFill="1" applyBorder="1" applyAlignment="1">
      <alignment vertical="center" wrapText="1"/>
    </xf>
    <xf numFmtId="0" fontId="6" fillId="3" borderId="9" xfId="4" applyFont="1" applyFill="1" applyBorder="1" applyAlignment="1">
      <alignment horizontal="left" vertical="center"/>
    </xf>
    <xf numFmtId="165" fontId="3" fillId="3" borderId="10" xfId="3" applyNumberFormat="1" applyFont="1" applyFill="1" applyBorder="1" applyAlignment="1">
      <alignment vertical="center" wrapText="1"/>
    </xf>
    <xf numFmtId="165" fontId="3" fillId="3" borderId="3" xfId="3" applyNumberFormat="1" applyFont="1" applyFill="1" applyBorder="1" applyAlignment="1">
      <alignment vertical="center" wrapText="1"/>
    </xf>
    <xf numFmtId="0" fontId="6" fillId="0" borderId="0" xfId="4" applyFont="1" applyAlignment="1">
      <alignment horizontal="left" vertical="center"/>
    </xf>
    <xf numFmtId="3" fontId="4" fillId="0" borderId="0" xfId="2" applyNumberFormat="1" applyFont="1"/>
    <xf numFmtId="165" fontId="4" fillId="0" borderId="0" xfId="2" applyNumberFormat="1" applyFont="1"/>
    <xf numFmtId="165" fontId="3" fillId="2" borderId="1" xfId="2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/>
    <xf numFmtId="165" fontId="10" fillId="3" borderId="5" xfId="3" applyNumberFormat="1" applyFont="1" applyFill="1" applyBorder="1"/>
    <xf numFmtId="0" fontId="5" fillId="3" borderId="6" xfId="0" applyFont="1" applyFill="1" applyBorder="1" applyAlignment="1">
      <alignment horizontal="left" indent="1"/>
    </xf>
    <xf numFmtId="165" fontId="4" fillId="3" borderId="7" xfId="3" applyNumberFormat="1" applyFont="1" applyFill="1" applyBorder="1"/>
    <xf numFmtId="165" fontId="4" fillId="3" borderId="8" xfId="3" applyNumberFormat="1" applyFont="1" applyFill="1" applyBorder="1"/>
    <xf numFmtId="0" fontId="9" fillId="3" borderId="6" xfId="0" applyFont="1" applyFill="1" applyBorder="1"/>
    <xf numFmtId="165" fontId="10" fillId="3" borderId="7" xfId="3" applyNumberFormat="1" applyFont="1" applyFill="1" applyBorder="1"/>
    <xf numFmtId="165" fontId="10" fillId="3" borderId="8" xfId="3" applyNumberFormat="1" applyFont="1" applyFill="1" applyBorder="1"/>
    <xf numFmtId="0" fontId="9" fillId="3" borderId="9" xfId="0" applyFont="1" applyFill="1" applyBorder="1"/>
    <xf numFmtId="0" fontId="4" fillId="0" borderId="0" xfId="2" applyFont="1"/>
    <xf numFmtId="0" fontId="4" fillId="0" borderId="0" xfId="2" applyFont="1" applyFill="1"/>
    <xf numFmtId="0" fontId="4" fillId="0" borderId="0" xfId="2" applyFont="1" applyFill="1" applyAlignment="1">
      <alignment horizontal="left" vertical="justify"/>
    </xf>
    <xf numFmtId="165" fontId="4" fillId="0" borderId="0" xfId="2" applyNumberFormat="1" applyFont="1" applyFill="1"/>
    <xf numFmtId="0" fontId="4" fillId="0" borderId="0" xfId="0" applyFont="1" applyFill="1" applyAlignment="1" applyProtection="1">
      <alignment vertical="center"/>
      <protection locked="0"/>
    </xf>
    <xf numFmtId="0" fontId="4" fillId="0" borderId="0" xfId="2" applyFont="1" applyFill="1" applyAlignment="1">
      <alignment horizont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1" xfId="2" applyFont="1" applyFill="1" applyBorder="1" applyAlignment="1">
      <alignment horizontal="center" vertical="justify"/>
    </xf>
  </cellXfs>
  <cellStyles count="7">
    <cellStyle name="Millares 17 3" xfId="3"/>
    <cellStyle name="Normal" xfId="0" builtinId="0"/>
    <cellStyle name="Normal 2 25" xfId="1"/>
    <cellStyle name="Normal 2 25 2" xfId="2"/>
    <cellStyle name="Normal 2 3 10" xfId="5"/>
    <cellStyle name="Normal 2 3 2" xfId="4"/>
    <cellStyle name="Normal 2 4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/>
      <sheetData sheetId="1">
        <row r="29">
          <cell r="B2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E10">
            <v>247514.94</v>
          </cell>
          <cell r="F10">
            <v>247514.94</v>
          </cell>
        </row>
        <row r="11"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</sheetData>
      <sheetData sheetId="20"/>
      <sheetData sheetId="21"/>
      <sheetData sheetId="22">
        <row r="12">
          <cell r="G12">
            <v>0</v>
          </cell>
        </row>
        <row r="22">
          <cell r="F22">
            <v>306405.56</v>
          </cell>
          <cell r="G22">
            <v>297539.21999999997</v>
          </cell>
        </row>
        <row r="32">
          <cell r="G32">
            <v>7000000</v>
          </cell>
        </row>
        <row r="42">
          <cell r="F42">
            <v>0</v>
          </cell>
          <cell r="G42">
            <v>0</v>
          </cell>
        </row>
      </sheetData>
      <sheetData sheetId="23"/>
      <sheetData sheetId="24"/>
      <sheetData sheetId="25"/>
      <sheetData sheetId="26"/>
      <sheetData sheetId="27">
        <row r="29">
          <cell r="A29" t="str">
            <v>Ing. Marisol Suárez Correa</v>
          </cell>
          <cell r="C29" t="str">
            <v xml:space="preserve">C.P. Juan  Lara Centeno </v>
          </cell>
        </row>
        <row r="30">
          <cell r="A30" t="str">
            <v>Presidenta Suplente del Comité</v>
          </cell>
          <cell r="C30" t="str">
            <v xml:space="preserve">Dirección de Control y Seguimiento de Fideicomisos 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rgb="FFFF0000"/>
    <pageSetUpPr fitToPage="1"/>
  </sheetPr>
  <dimension ref="A1:BJ79"/>
  <sheetViews>
    <sheetView tabSelected="1" zoomScale="85" zoomScaleNormal="85" workbookViewId="0">
      <selection activeCell="C34" sqref="C34"/>
    </sheetView>
  </sheetViews>
  <sheetFormatPr baseColWidth="10" defaultColWidth="13.33203125" defaultRowHeight="12.75" x14ac:dyDescent="0.2"/>
  <cols>
    <col min="1" max="1" width="53.33203125" style="34" customWidth="1"/>
    <col min="2" max="2" width="51.33203125" style="34" customWidth="1"/>
    <col min="3" max="3" width="25.5" style="34" customWidth="1"/>
    <col min="4" max="4" width="23.5" style="34" bestFit="1" customWidth="1"/>
    <col min="5" max="5" width="8.33203125" style="35" customWidth="1"/>
    <col min="6" max="62" width="13.33203125" style="35"/>
    <col min="63" max="16384" width="13.33203125" style="34"/>
  </cols>
  <sheetData>
    <row r="1" spans="1:62" ht="66" customHeight="1" x14ac:dyDescent="0.2">
      <c r="A1" s="40" t="s">
        <v>0</v>
      </c>
      <c r="B1" s="40"/>
      <c r="C1" s="40"/>
      <c r="D1" s="40"/>
    </row>
    <row r="2" spans="1:62" x14ac:dyDescent="0.2">
      <c r="A2" s="2" t="s">
        <v>1</v>
      </c>
      <c r="B2" s="3" t="s">
        <v>2</v>
      </c>
      <c r="C2" s="4" t="s">
        <v>3</v>
      </c>
      <c r="D2" s="3" t="s">
        <v>4</v>
      </c>
    </row>
    <row r="3" spans="1:62" s="1" customFormat="1" x14ac:dyDescent="0.2">
      <c r="A3" s="5" t="s">
        <v>5</v>
      </c>
      <c r="B3" s="6">
        <v>0</v>
      </c>
      <c r="C3" s="6">
        <f>SUM(C4:C13)</f>
        <v>247514.94</v>
      </c>
      <c r="D3" s="6">
        <f>SUM(D4:D13)</f>
        <v>247514.94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</row>
    <row r="4" spans="1:62" s="1" customFormat="1" x14ac:dyDescent="0.2">
      <c r="A4" s="7" t="s">
        <v>6</v>
      </c>
      <c r="B4" s="8">
        <v>0</v>
      </c>
      <c r="C4" s="8">
        <v>0</v>
      </c>
      <c r="D4" s="9">
        <v>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</row>
    <row r="5" spans="1:62" s="1" customFormat="1" x14ac:dyDescent="0.2">
      <c r="A5" s="7" t="s">
        <v>7</v>
      </c>
      <c r="B5" s="8">
        <v>0</v>
      </c>
      <c r="C5" s="8">
        <v>0</v>
      </c>
      <c r="D5" s="9">
        <v>0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</row>
    <row r="6" spans="1:62" s="1" customFormat="1" x14ac:dyDescent="0.2">
      <c r="A6" s="7" t="s">
        <v>8</v>
      </c>
      <c r="B6" s="8">
        <v>0</v>
      </c>
      <c r="C6" s="8">
        <v>0</v>
      </c>
      <c r="D6" s="9">
        <v>0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</row>
    <row r="7" spans="1:62" s="1" customFormat="1" x14ac:dyDescent="0.2">
      <c r="A7" s="7" t="s">
        <v>9</v>
      </c>
      <c r="B7" s="8">
        <v>0</v>
      </c>
      <c r="C7" s="8">
        <v>0</v>
      </c>
      <c r="D7" s="9"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</row>
    <row r="8" spans="1:62" s="1" customFormat="1" x14ac:dyDescent="0.2">
      <c r="A8" s="7" t="s">
        <v>10</v>
      </c>
      <c r="B8" s="8">
        <v>0</v>
      </c>
      <c r="C8" s="8">
        <v>0</v>
      </c>
      <c r="D8" s="9">
        <v>0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</row>
    <row r="9" spans="1:62" s="1" customFormat="1" x14ac:dyDescent="0.2">
      <c r="A9" s="7" t="s">
        <v>11</v>
      </c>
      <c r="B9" s="8">
        <v>0</v>
      </c>
      <c r="C9" s="8">
        <v>0</v>
      </c>
      <c r="D9" s="9"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</row>
    <row r="10" spans="1:62" s="1" customFormat="1" x14ac:dyDescent="0.2">
      <c r="A10" s="7" t="s">
        <v>12</v>
      </c>
      <c r="B10" s="10">
        <v>0</v>
      </c>
      <c r="C10" s="11">
        <f>'[10]0321_EAI PARA ASEG'!E10</f>
        <v>247514.94</v>
      </c>
      <c r="D10" s="12">
        <f>'[10]0321_EAI PARA ASEG'!F10</f>
        <v>247514.94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</row>
    <row r="11" spans="1:62" s="1" customFormat="1" x14ac:dyDescent="0.2">
      <c r="A11" s="7" t="s">
        <v>13</v>
      </c>
      <c r="B11" s="10">
        <v>0</v>
      </c>
      <c r="C11" s="11">
        <f>'[10]0321_EAI PARA ASEG'!E11</f>
        <v>0</v>
      </c>
      <c r="D11" s="13">
        <f>'[10]0321_EAI PARA ASEG'!F11</f>
        <v>0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</row>
    <row r="12" spans="1:62" s="1" customFormat="1" x14ac:dyDescent="0.2">
      <c r="A12" s="7" t="s">
        <v>14</v>
      </c>
      <c r="B12" s="10">
        <v>0</v>
      </c>
      <c r="C12" s="10">
        <f>'[10]0321_EAI PARA ASEG'!E12</f>
        <v>0</v>
      </c>
      <c r="D12" s="12">
        <f>'[10]0321_EAI PARA ASEG'!F12</f>
        <v>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</row>
    <row r="13" spans="1:62" s="1" customFormat="1" x14ac:dyDescent="0.2">
      <c r="A13" s="7" t="s">
        <v>15</v>
      </c>
      <c r="B13" s="8">
        <v>0</v>
      </c>
      <c r="C13" s="8">
        <v>0</v>
      </c>
      <c r="D13" s="9">
        <v>0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</row>
    <row r="14" spans="1:62" s="1" customFormat="1" x14ac:dyDescent="0.2">
      <c r="A14" s="14" t="s">
        <v>16</v>
      </c>
      <c r="B14" s="15">
        <v>0</v>
      </c>
      <c r="C14" s="15">
        <f>SUM(C15:C23)</f>
        <v>7306405.5599999996</v>
      </c>
      <c r="D14" s="15">
        <f>SUM(D15:D23)</f>
        <v>7297539.2199999997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</row>
    <row r="15" spans="1:62" s="1" customFormat="1" x14ac:dyDescent="0.2">
      <c r="A15" s="7" t="s">
        <v>17</v>
      </c>
      <c r="B15" s="8">
        <v>0</v>
      </c>
      <c r="C15" s="8">
        <v>0</v>
      </c>
      <c r="D15" s="8">
        <v>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</row>
    <row r="16" spans="1:62" s="1" customFormat="1" x14ac:dyDescent="0.2">
      <c r="A16" s="7" t="s">
        <v>18</v>
      </c>
      <c r="B16" s="8">
        <v>0</v>
      </c>
      <c r="C16" s="8">
        <f>'[10]0311_ACT_PEGT_FAC_2402'!B29</f>
        <v>0</v>
      </c>
      <c r="D16" s="16">
        <f>+'[10]0322_EAE_PEGT_FAC_2304'!G12</f>
        <v>0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</row>
    <row r="17" spans="1:62" s="1" customFormat="1" x14ac:dyDescent="0.2">
      <c r="A17" s="7" t="s">
        <v>19</v>
      </c>
      <c r="B17" s="8">
        <v>0</v>
      </c>
      <c r="C17" s="16">
        <f>'[10]0322_EAE_PEGT_FAC_2304'!F22</f>
        <v>306405.56</v>
      </c>
      <c r="D17" s="8">
        <f>'[10]0322_EAE_PEGT_FAC_2304'!G22</f>
        <v>297539.21999999997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</row>
    <row r="18" spans="1:62" s="1" customFormat="1" x14ac:dyDescent="0.2">
      <c r="A18" s="7" t="s">
        <v>14</v>
      </c>
      <c r="B18" s="8">
        <v>0</v>
      </c>
      <c r="C18" s="8">
        <v>7000000</v>
      </c>
      <c r="D18" s="8">
        <f>'[10]0322_EAE_PEGT_FAC_2304'!G32</f>
        <v>7000000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</row>
    <row r="19" spans="1:62" s="1" customFormat="1" x14ac:dyDescent="0.2">
      <c r="A19" s="7" t="s">
        <v>20</v>
      </c>
      <c r="B19" s="8">
        <v>0</v>
      </c>
      <c r="C19" s="8">
        <f>'[10]0322_EAE_PEGT_FAC_2304'!F42</f>
        <v>0</v>
      </c>
      <c r="D19" s="8">
        <f>'[10]0322_EAE_PEGT_FAC_2304'!G42</f>
        <v>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</row>
    <row r="20" spans="1:62" s="1" customFormat="1" x14ac:dyDescent="0.2">
      <c r="A20" s="7" t="s">
        <v>21</v>
      </c>
      <c r="B20" s="8">
        <v>0</v>
      </c>
      <c r="C20" s="8">
        <v>0</v>
      </c>
      <c r="D20" s="8">
        <v>0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</row>
    <row r="21" spans="1:62" s="1" customFormat="1" x14ac:dyDescent="0.2">
      <c r="A21" s="7" t="s">
        <v>22</v>
      </c>
      <c r="B21" s="8">
        <v>0</v>
      </c>
      <c r="C21" s="8">
        <v>0</v>
      </c>
      <c r="D21" s="8">
        <v>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</row>
    <row r="22" spans="1:62" s="1" customFormat="1" x14ac:dyDescent="0.2">
      <c r="A22" s="7" t="s">
        <v>23</v>
      </c>
      <c r="B22" s="8">
        <v>0</v>
      </c>
      <c r="C22" s="8">
        <v>0</v>
      </c>
      <c r="D22" s="8">
        <v>0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</row>
    <row r="23" spans="1:62" s="1" customFormat="1" x14ac:dyDescent="0.2">
      <c r="A23" s="7" t="s">
        <v>24</v>
      </c>
      <c r="B23" s="8">
        <v>0</v>
      </c>
      <c r="C23" s="8">
        <v>0</v>
      </c>
      <c r="D23" s="8">
        <v>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</row>
    <row r="24" spans="1:62" s="1" customFormat="1" x14ac:dyDescent="0.2">
      <c r="A24" s="17" t="s">
        <v>25</v>
      </c>
      <c r="B24" s="18">
        <v>0</v>
      </c>
      <c r="C24" s="18">
        <f>+C3-C14</f>
        <v>-7058890.6199999992</v>
      </c>
      <c r="D24" s="19">
        <f>+D3-D14</f>
        <v>-7050024.2799999993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</row>
    <row r="25" spans="1:62" x14ac:dyDescent="0.2">
      <c r="A25" s="20"/>
      <c r="B25" s="21"/>
      <c r="C25" s="22"/>
      <c r="D25" s="22"/>
    </row>
    <row r="26" spans="1:62" x14ac:dyDescent="0.2">
      <c r="A26" s="2" t="s">
        <v>1</v>
      </c>
      <c r="B26" s="3" t="s">
        <v>2</v>
      </c>
      <c r="C26" s="23" t="s">
        <v>3</v>
      </c>
      <c r="D26" s="24" t="s">
        <v>4</v>
      </c>
    </row>
    <row r="27" spans="1:62" s="1" customFormat="1" x14ac:dyDescent="0.2">
      <c r="A27" s="25" t="s">
        <v>26</v>
      </c>
      <c r="B27" s="26">
        <v>0</v>
      </c>
      <c r="C27" s="26">
        <f>SUM(C28:C34)</f>
        <v>-7058890.6200000001</v>
      </c>
      <c r="D27" s="26">
        <f>SUM(D28:D34)</f>
        <v>-7050024.2800000003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</row>
    <row r="28" spans="1:62" s="1" customFormat="1" x14ac:dyDescent="0.2">
      <c r="A28" s="27" t="s">
        <v>27</v>
      </c>
      <c r="B28" s="28">
        <v>0</v>
      </c>
      <c r="C28" s="28">
        <v>0</v>
      </c>
      <c r="D28" s="29">
        <v>0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</row>
    <row r="29" spans="1:62" s="1" customFormat="1" x14ac:dyDescent="0.2">
      <c r="A29" s="27" t="s">
        <v>28</v>
      </c>
      <c r="B29" s="28">
        <v>0</v>
      </c>
      <c r="C29" s="28">
        <v>0</v>
      </c>
      <c r="D29" s="29">
        <v>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</row>
    <row r="30" spans="1:62" s="1" customFormat="1" x14ac:dyDescent="0.2">
      <c r="A30" s="27" t="s">
        <v>29</v>
      </c>
      <c r="B30" s="28">
        <v>0</v>
      </c>
      <c r="C30" s="28">
        <v>0</v>
      </c>
      <c r="D30" s="29">
        <v>0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</row>
    <row r="31" spans="1:62" s="1" customFormat="1" x14ac:dyDescent="0.2">
      <c r="A31" s="27" t="s">
        <v>30</v>
      </c>
      <c r="B31" s="28">
        <v>0</v>
      </c>
      <c r="C31" s="28">
        <f>207901.04-52868.54+27128.82-126768.51-7000000+14853.08-2368-126768.51</f>
        <v>-7058890.6200000001</v>
      </c>
      <c r="D31" s="28">
        <f>207901.04-52868.54+27128.82-126768.51-7000000+14853.08-2368-126768.51+8866.34</f>
        <v>-7050024.2800000003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</row>
    <row r="32" spans="1:62" s="1" customFormat="1" x14ac:dyDescent="0.2">
      <c r="A32" s="27" t="s">
        <v>31</v>
      </c>
      <c r="B32" s="28">
        <v>0</v>
      </c>
      <c r="C32" s="28">
        <v>0</v>
      </c>
      <c r="D32" s="28">
        <v>0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</row>
    <row r="33" spans="1:62" s="1" customFormat="1" x14ac:dyDescent="0.2">
      <c r="A33" s="27" t="s">
        <v>32</v>
      </c>
      <c r="B33" s="28">
        <v>0</v>
      </c>
      <c r="C33" s="28">
        <v>0</v>
      </c>
      <c r="D33" s="28">
        <v>0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</row>
    <row r="34" spans="1:62" s="1" customFormat="1" x14ac:dyDescent="0.2">
      <c r="A34" s="27" t="s">
        <v>33</v>
      </c>
      <c r="B34" s="28">
        <v>0</v>
      </c>
      <c r="C34" s="28">
        <v>0</v>
      </c>
      <c r="D34" s="28">
        <v>0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</row>
    <row r="35" spans="1:62" s="1" customFormat="1" x14ac:dyDescent="0.2">
      <c r="A35" s="30" t="s">
        <v>34</v>
      </c>
      <c r="B35" s="31">
        <v>0</v>
      </c>
      <c r="C35" s="31">
        <v>0</v>
      </c>
      <c r="D35" s="32">
        <v>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</row>
    <row r="36" spans="1:62" s="1" customFormat="1" x14ac:dyDescent="0.2">
      <c r="A36" s="27" t="s">
        <v>31</v>
      </c>
      <c r="B36" s="28">
        <v>0</v>
      </c>
      <c r="C36" s="28">
        <v>0</v>
      </c>
      <c r="D36" s="29">
        <v>0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</row>
    <row r="37" spans="1:62" s="1" customFormat="1" x14ac:dyDescent="0.2">
      <c r="A37" s="27" t="s">
        <v>32</v>
      </c>
      <c r="B37" s="28">
        <v>0</v>
      </c>
      <c r="C37" s="28">
        <v>0</v>
      </c>
      <c r="D37" s="29">
        <v>0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</row>
    <row r="38" spans="1:62" s="1" customFormat="1" x14ac:dyDescent="0.2">
      <c r="A38" s="27" t="s">
        <v>35</v>
      </c>
      <c r="B38" s="28">
        <v>0</v>
      </c>
      <c r="C38" s="28">
        <v>0</v>
      </c>
      <c r="D38" s="29">
        <v>0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</row>
    <row r="39" spans="1:62" s="1" customFormat="1" x14ac:dyDescent="0.2">
      <c r="A39" s="33" t="s">
        <v>25</v>
      </c>
      <c r="B39" s="18">
        <v>0</v>
      </c>
      <c r="C39" s="18">
        <f>+C27+C35</f>
        <v>-7058890.6200000001</v>
      </c>
      <c r="D39" s="18">
        <f>+D27+D35</f>
        <v>-7050024.2800000003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</row>
    <row r="40" spans="1:62" s="1" customFormat="1" ht="21.75" customHeight="1" x14ac:dyDescent="0.2">
      <c r="A40" s="41" t="s">
        <v>36</v>
      </c>
      <c r="B40" s="41"/>
      <c r="C40" s="41"/>
      <c r="D40" s="41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</row>
    <row r="41" spans="1:62" s="1" customFormat="1" x14ac:dyDescent="0.2">
      <c r="A41" s="35"/>
      <c r="B41" s="36"/>
      <c r="C41" s="36"/>
      <c r="D41" s="36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</row>
    <row r="42" spans="1:62" s="1" customFormat="1" x14ac:dyDescent="0.2">
      <c r="A42" s="35"/>
      <c r="B42" s="35"/>
      <c r="C42" s="37"/>
      <c r="D42" s="37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</row>
    <row r="43" spans="1:62" s="1" customFormat="1" x14ac:dyDescent="0.2">
      <c r="A43" s="35"/>
      <c r="B43" s="35"/>
      <c r="C43" s="37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</row>
    <row r="44" spans="1:62" s="1" customFormat="1" x14ac:dyDescent="0.2">
      <c r="A44" s="35"/>
      <c r="B44" s="38"/>
      <c r="C44" s="38"/>
      <c r="D44" s="38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</row>
    <row r="45" spans="1:62" s="1" customFormat="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</row>
    <row r="46" spans="1:62" s="1" customFormat="1" x14ac:dyDescent="0.2">
      <c r="A46" s="35" t="str">
        <f>+'[10]0324_IND_PEGT_FAC_2402'!A29</f>
        <v>Ing. Marisol Suárez Correa</v>
      </c>
      <c r="B46" s="35"/>
      <c r="C46" s="39" t="str">
        <f>+'[10]0324_IND_PEGT_FAC_2402'!C29</f>
        <v xml:space="preserve">C.P. Juan  Lara Centeno </v>
      </c>
      <c r="D46" s="39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</row>
    <row r="47" spans="1:62" s="1" customFormat="1" x14ac:dyDescent="0.2">
      <c r="A47" s="35" t="str">
        <f>+'[10]0324_IND_PEGT_FAC_2402'!A30</f>
        <v>Presidenta Suplente del Comité</v>
      </c>
      <c r="B47" s="35"/>
      <c r="C47" s="35" t="str">
        <f>+'[10]0324_IND_PEGT_FAC_2402'!C30</f>
        <v xml:space="preserve">Dirección de Control y Seguimiento de Fideicomisos 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</row>
    <row r="48" spans="1:62" s="1" customForma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</row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</sheetData>
  <protectedRanges>
    <protectedRange sqref="B44:D44" name="Rango1_2"/>
  </protectedRanges>
  <mergeCells count="3">
    <mergeCell ref="C46:D46"/>
    <mergeCell ref="A1:D1"/>
    <mergeCell ref="A40:D40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dcterms:created xsi:type="dcterms:W3CDTF">2026-04-16T15:10:45Z</dcterms:created>
  <dcterms:modified xsi:type="dcterms:W3CDTF">2026-04-16T18:38:33Z</dcterms:modified>
</cp:coreProperties>
</file>